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5600" windowHeight="10890"/>
  </bookViews>
  <sheets>
    <sheet name="Bakgrundsdata" sheetId="9" r:id="rId1"/>
    <sheet name="El" sheetId="1" r:id="rId2"/>
    <sheet name="Fjärrvärme" sheetId="2" r:id="rId3"/>
    <sheet name="Olja" sheetId="3" r:id="rId4"/>
    <sheet name="Övrig energianvändning" sheetId="4" r:id="rId5"/>
    <sheet name="Energiuppföljning totalt" sheetId="7" r:id="rId6"/>
  </sheets>
  <calcPr calcId="145621"/>
</workbook>
</file>

<file path=xl/calcChain.xml><?xml version="1.0" encoding="utf-8"?>
<calcChain xmlns="http://schemas.openxmlformats.org/spreadsheetml/2006/main">
  <c r="B37" i="9" l="1"/>
  <c r="B39" i="9" s="1"/>
  <c r="D33" i="9"/>
  <c r="B33" i="9"/>
  <c r="B32" i="9"/>
  <c r="B31" i="9"/>
  <c r="B30" i="9"/>
  <c r="B29" i="9"/>
  <c r="B28" i="9"/>
  <c r="B25" i="9"/>
  <c r="C25" i="9" s="1"/>
  <c r="D31" i="9" l="1"/>
  <c r="D29" i="9"/>
  <c r="B40" i="9"/>
  <c r="D28" i="9"/>
  <c r="D30" i="9"/>
  <c r="D32" i="9"/>
  <c r="B38" i="9"/>
  <c r="B11" i="7" l="1"/>
  <c r="C11" i="7"/>
  <c r="D11" i="7"/>
  <c r="E11" i="7"/>
  <c r="F11" i="7"/>
  <c r="B12" i="7"/>
  <c r="C12" i="7"/>
  <c r="D12" i="7"/>
  <c r="E12" i="7"/>
  <c r="F12" i="7"/>
  <c r="B13" i="7"/>
  <c r="C13" i="7"/>
  <c r="D13" i="7"/>
  <c r="E13" i="7"/>
  <c r="F13" i="7"/>
  <c r="B14" i="7"/>
  <c r="C14" i="7"/>
  <c r="D14" i="7"/>
  <c r="E14" i="7"/>
  <c r="F14" i="7"/>
  <c r="B15" i="7"/>
  <c r="C15" i="7"/>
  <c r="D15" i="7"/>
  <c r="E15" i="7"/>
  <c r="F15" i="7"/>
  <c r="B16" i="7"/>
  <c r="C16" i="7"/>
  <c r="D16" i="7"/>
  <c r="E16" i="7"/>
  <c r="F16" i="7"/>
  <c r="B17" i="7"/>
  <c r="C17" i="7"/>
  <c r="D17" i="7"/>
  <c r="E17" i="7"/>
  <c r="F17" i="7"/>
  <c r="B18" i="7"/>
  <c r="C18" i="7"/>
  <c r="D18" i="7"/>
  <c r="E18" i="7"/>
  <c r="F18" i="7"/>
  <c r="B19" i="7"/>
  <c r="C19" i="7"/>
  <c r="D19" i="7"/>
  <c r="E19" i="7"/>
  <c r="F19" i="7"/>
  <c r="B20" i="7"/>
  <c r="C20" i="7"/>
  <c r="D20" i="7"/>
  <c r="E20" i="7"/>
  <c r="F20" i="7"/>
  <c r="B21" i="7"/>
  <c r="C21" i="7"/>
  <c r="D21" i="7"/>
  <c r="E21" i="7"/>
  <c r="F21" i="7"/>
  <c r="C10" i="7"/>
  <c r="D10" i="7"/>
  <c r="E10" i="7"/>
  <c r="F10" i="7"/>
  <c r="B10" i="7"/>
  <c r="E22" i="7" l="1"/>
  <c r="F22" i="7"/>
  <c r="B22" i="7"/>
  <c r="C22" i="7"/>
  <c r="D22" i="7"/>
  <c r="F22" i="4"/>
  <c r="E22" i="4"/>
  <c r="D22" i="4"/>
  <c r="C22" i="4"/>
  <c r="B22" i="4"/>
  <c r="F22" i="3"/>
  <c r="E22" i="3"/>
  <c r="D22" i="3"/>
  <c r="C22" i="3"/>
  <c r="B22" i="3"/>
  <c r="F22" i="2"/>
  <c r="E22" i="2"/>
  <c r="D22" i="2"/>
  <c r="C22" i="2"/>
  <c r="B22" i="2"/>
  <c r="C36" i="1"/>
  <c r="D36" i="1"/>
  <c r="E36" i="1"/>
  <c r="B36" i="1"/>
  <c r="C22" i="1"/>
  <c r="D22" i="1"/>
  <c r="E22" i="1"/>
  <c r="F22" i="1"/>
  <c r="B22" i="1"/>
</calcChain>
</file>

<file path=xl/sharedStrings.xml><?xml version="1.0" encoding="utf-8"?>
<sst xmlns="http://schemas.openxmlformats.org/spreadsheetml/2006/main" count="148" uniqueCount="81">
  <si>
    <t>El</t>
  </si>
  <si>
    <t>Febuari</t>
  </si>
  <si>
    <t>Januari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</si>
  <si>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</si>
  <si>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</si>
  <si>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</si>
  <si>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</si>
  <si>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</si>
  <si>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</si>
  <si>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</si>
  <si>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</si>
  <si>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</si>
  <si>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</si>
  <si>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Månad</t>
  </si>
  <si>
    <t>Totalt</t>
  </si>
  <si>
    <t>kWh/dag</t>
  </si>
  <si>
    <t>Dag</t>
  </si>
  <si>
    <t>Måndag</t>
  </si>
  <si>
    <t>Tisdag</t>
  </si>
  <si>
    <t>Onsdag</t>
  </si>
  <si>
    <t>Torsdag</t>
  </si>
  <si>
    <t>Fredag</t>
  </si>
  <si>
    <t>Lördag</t>
  </si>
  <si>
    <t>Söndag</t>
  </si>
  <si>
    <t>Vecka 1</t>
  </si>
  <si>
    <t>Vecka 2</t>
  </si>
  <si>
    <t>Vecka 3</t>
  </si>
  <si>
    <t>Vecka 4</t>
  </si>
  <si>
    <t>Fjärrvärme</t>
  </si>
  <si>
    <t>Olja</t>
  </si>
  <si>
    <t>kWh/månad</t>
  </si>
  <si>
    <t>Övrigt</t>
  </si>
  <si>
    <t>kWh/Antal anställda</t>
  </si>
  <si>
    <t>kWh/m2</t>
  </si>
  <si>
    <t>kWh/Drifttimma</t>
  </si>
  <si>
    <t>Företagsinformation</t>
  </si>
  <si>
    <t>Namn:</t>
  </si>
  <si>
    <t>Energiinformation</t>
  </si>
  <si>
    <t>Pris [SEK/kWh]</t>
  </si>
  <si>
    <t xml:space="preserve">Antal anställda: </t>
  </si>
  <si>
    <t>Lokalyta [m2]:</t>
  </si>
  <si>
    <t>Omsättning [MSEK]:</t>
  </si>
  <si>
    <t>Producerad enhet [st, ton, liter etc]</t>
  </si>
  <si>
    <t>1 liter bensin = 9,06 kWh</t>
  </si>
  <si>
    <t xml:space="preserve">1 Nm3 biogas (97% metan) =  9,67 kWh </t>
  </si>
  <si>
    <t>1 liter E85  = 6,6 kWh</t>
  </si>
  <si>
    <t>1 liter diesel  = 9,8 kWh</t>
  </si>
  <si>
    <t>Omräkningstabell</t>
  </si>
  <si>
    <t xml:space="preserve">Energibärare </t>
  </si>
  <si>
    <t>Förbrukning [kWh/år]</t>
  </si>
  <si>
    <t>Naturgas</t>
  </si>
  <si>
    <t>Biogas</t>
  </si>
  <si>
    <t>Pellets</t>
  </si>
  <si>
    <t>Diesel</t>
  </si>
  <si>
    <t>kWh/producerad enhet</t>
  </si>
  <si>
    <t>Drifttimmar [h/år]:</t>
  </si>
  <si>
    <t>1 Nm3 naturgas = 11,0 kWh</t>
  </si>
  <si>
    <t>1 m3 eldningsolja = 10 000 kWh</t>
  </si>
  <si>
    <t>1 m3 pellets = 4 500 - 5 000 kWh</t>
  </si>
  <si>
    <t>Bensin</t>
  </si>
  <si>
    <t>kWh/SEK omsättning</t>
  </si>
  <si>
    <t>Energikostnader med riskanalys</t>
  </si>
  <si>
    <t>Dagens energikostnad [SEK]</t>
  </si>
  <si>
    <t>Kostnad med 5 % energiprisökning</t>
  </si>
  <si>
    <t>Kostnad med 10 % energiprisökning</t>
  </si>
  <si>
    <t>Kostnad med 20 % energiprisökning</t>
  </si>
  <si>
    <t>Nyckeltal energi</t>
  </si>
  <si>
    <t>%</t>
  </si>
  <si>
    <t>SEK/producerad enhet</t>
  </si>
  <si>
    <t>SEK/anställd</t>
  </si>
  <si>
    <t>SEK/m2</t>
  </si>
  <si>
    <t>SEK/drifttimma</t>
  </si>
  <si>
    <t>Andel förnyelsebara bränslen %</t>
  </si>
  <si>
    <t>Anställda</t>
  </si>
  <si>
    <t>Area</t>
  </si>
  <si>
    <t>Omsättning</t>
  </si>
  <si>
    <t>Produktion</t>
  </si>
  <si>
    <t>Drifttimma</t>
  </si>
  <si>
    <t>Förnyelsebara bränslen</t>
  </si>
  <si>
    <t>kWh förnybara bränslen</t>
  </si>
  <si>
    <t>Övrigt, inklusive transporter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</si>
</sst>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7">
    <xf numFmtId="0" fontId="0" fillId="0" borderId="0" xfId="0"/>
    <xf numFmtId="0" fontId="5" fillId="2" borderId="0" xfId="0" applyFont="1" applyFill="1"/>
    <xf numFmtId="0" fontId="5" fillId="3" borderId="0" xfId="0" applyFont="1" applyFill="1"/>
    <xf numFmtId="0" fontId="3" fillId="3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5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4" xfId="0" applyFill="1" applyBorder="1"/>
    <xf numFmtId="0" fontId="0" fillId="3" borderId="3" xfId="0" applyFill="1" applyBorder="1"/>
    <xf numFmtId="0" fontId="0" fillId="3" borderId="12" xfId="0" applyFill="1" applyBorder="1"/>
    <xf numFmtId="0" fontId="0" fillId="3" borderId="13" xfId="0" applyFill="1" applyBorder="1"/>
    <xf numFmtId="0" fontId="2" fillId="3" borderId="0" xfId="0" applyFont="1" applyFill="1"/>
    <xf numFmtId="0" fontId="5" fillId="2" borderId="0" xfId="0" applyFont="1" applyFill="1" applyAlignment="1">
      <alignment horizontal="left"/>
    </xf>
    <xf numFmtId="0" fontId="5" fillId="2" borderId="28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22" xfId="0" applyFont="1" applyFill="1" applyBorder="1"/>
    <xf numFmtId="0" fontId="5" fillId="2" borderId="20" xfId="0" applyFont="1" applyFill="1" applyBorder="1"/>
    <xf numFmtId="0" fontId="5" fillId="0" borderId="0" xfId="0" applyFont="1"/>
    <xf numFmtId="0" fontId="7" fillId="5" borderId="21" xfId="0" applyFont="1" applyFill="1" applyBorder="1"/>
    <xf numFmtId="0" fontId="7" fillId="5" borderId="19" xfId="0" applyFont="1" applyFill="1" applyBorder="1"/>
    <xf numFmtId="0" fontId="7" fillId="5" borderId="20" xfId="0" applyFont="1" applyFill="1" applyBorder="1"/>
    <xf numFmtId="3" fontId="5" fillId="4" borderId="14" xfId="0" applyNumberFormat="1" applyFont="1" applyFill="1" applyBorder="1" applyAlignment="1">
      <alignment horizontal="right"/>
    </xf>
    <xf numFmtId="3" fontId="5" fillId="4" borderId="3" xfId="0" applyNumberFormat="1" applyFont="1" applyFill="1" applyBorder="1" applyAlignment="1">
      <alignment horizontal="right"/>
    </xf>
    <xf numFmtId="3" fontId="5" fillId="4" borderId="16" xfId="0" applyNumberFormat="1" applyFont="1" applyFill="1" applyBorder="1" applyAlignment="1">
      <alignment horizontal="right"/>
    </xf>
    <xf numFmtId="3" fontId="5" fillId="4" borderId="1" xfId="0" applyNumberFormat="1" applyFont="1" applyFill="1" applyBorder="1"/>
    <xf numFmtId="4" fontId="5" fillId="4" borderId="3" xfId="0" applyNumberFormat="1" applyFont="1" applyFill="1" applyBorder="1"/>
    <xf numFmtId="4" fontId="5" fillId="4" borderId="13" xfId="0" applyNumberFormat="1" applyFont="1" applyFill="1" applyBorder="1"/>
    <xf numFmtId="3" fontId="5" fillId="4" borderId="6" xfId="0" applyNumberFormat="1" applyFont="1" applyFill="1" applyBorder="1"/>
    <xf numFmtId="0" fontId="6" fillId="2" borderId="7" xfId="0" applyFont="1" applyFill="1" applyBorder="1"/>
    <xf numFmtId="0" fontId="5" fillId="2" borderId="18" xfId="0" applyFont="1" applyFill="1" applyBorder="1"/>
    <xf numFmtId="0" fontId="5" fillId="2" borderId="10" xfId="0" applyFont="1" applyFill="1" applyBorder="1"/>
    <xf numFmtId="0" fontId="5" fillId="2" borderId="17" xfId="0" applyFont="1" applyFill="1" applyBorder="1"/>
    <xf numFmtId="0" fontId="6" fillId="2" borderId="10" xfId="0" applyFont="1" applyFill="1" applyBorder="1"/>
    <xf numFmtId="0" fontId="5" fillId="2" borderId="12" xfId="0" applyFont="1" applyFill="1" applyBorder="1"/>
    <xf numFmtId="0" fontId="7" fillId="5" borderId="29" xfId="0" applyFont="1" applyFill="1" applyBorder="1"/>
    <xf numFmtId="0" fontId="7" fillId="5" borderId="1" xfId="0" applyFont="1" applyFill="1" applyBorder="1"/>
    <xf numFmtId="0" fontId="7" fillId="5" borderId="31" xfId="0" applyFont="1" applyFill="1" applyBorder="1"/>
    <xf numFmtId="0" fontId="7" fillId="5" borderId="30" xfId="0" applyFont="1" applyFill="1" applyBorder="1"/>
    <xf numFmtId="0" fontId="7" fillId="5" borderId="3" xfId="0" applyFont="1" applyFill="1" applyBorder="1"/>
    <xf numFmtId="0" fontId="7" fillId="5" borderId="16" xfId="0" applyFont="1" applyFill="1" applyBorder="1"/>
    <xf numFmtId="0" fontId="6" fillId="2" borderId="25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3" fontId="5" fillId="2" borderId="15" xfId="0" applyNumberFormat="1" applyFont="1" applyFill="1" applyBorder="1"/>
    <xf numFmtId="4" fontId="5" fillId="2" borderId="18" xfId="0" applyNumberFormat="1" applyFont="1" applyFill="1" applyBorder="1"/>
    <xf numFmtId="3" fontId="5" fillId="5" borderId="29" xfId="0" applyNumberFormat="1" applyFont="1" applyFill="1" applyBorder="1"/>
    <xf numFmtId="3" fontId="5" fillId="5" borderId="1" xfId="0" applyNumberFormat="1" applyFont="1" applyFill="1" applyBorder="1"/>
    <xf numFmtId="3" fontId="5" fillId="5" borderId="31" xfId="0" applyNumberFormat="1" applyFont="1" applyFill="1" applyBorder="1"/>
    <xf numFmtId="0" fontId="8" fillId="2" borderId="11" xfId="0" applyFont="1" applyFill="1" applyBorder="1"/>
    <xf numFmtId="0" fontId="8" fillId="2" borderId="14" xfId="0" applyFont="1" applyFill="1" applyBorder="1"/>
    <xf numFmtId="165" fontId="5" fillId="5" borderId="23" xfId="1" applyNumberFormat="1" applyFont="1" applyFill="1" applyBorder="1"/>
    <xf numFmtId="165" fontId="5" fillId="5" borderId="24" xfId="1" applyNumberFormat="1" applyFont="1" applyFill="1" applyBorder="1"/>
    <xf numFmtId="0" fontId="8" fillId="2" borderId="21" xfId="0" applyFont="1" applyFill="1" applyBorder="1"/>
    <xf numFmtId="0" fontId="9" fillId="0" borderId="0" xfId="0" applyFont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Elanvändning månadsvis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El!$B$9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El!$A$10:$A$21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El!$B$10:$B$21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El!$C$9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El!$A$10:$A$21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El!$C$10:$C$21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El!$D$9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El!$A$10:$A$21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El!$D$10:$D$21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strRef>
              <c:f>El!$E$9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El!$A$10:$A$21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El!$E$10:$E$21</c:f>
              <c:numCache>
                <c:formatCode>General</c:formatCode>
                <c:ptCount val="12"/>
              </c:numCache>
            </c:numRef>
          </c:val>
        </c:ser>
        <c:ser>
          <c:idx val="4"/>
          <c:order val="4"/>
          <c:tx>
            <c:strRef>
              <c:f>El!$F$9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El!$A$10:$A$21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El!$F$10:$F$21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90464"/>
        <c:axId val="43392000"/>
      </c:barChart>
      <c:catAx>
        <c:axId val="43390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43392000"/>
        <c:crosses val="autoZero"/>
        <c:auto val="1"/>
        <c:lblAlgn val="ctr"/>
        <c:lblOffset val="100"/>
        <c:noMultiLvlLbl val="0"/>
      </c:catAx>
      <c:valAx>
        <c:axId val="43392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sv-SE" sz="1400"/>
                  <a:t>kWh/månad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3904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Övrig energianvändning användning årsvis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'Övrig energianvändning'!$B$9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val>
            <c:numRef>
              <c:f>'Övrig energianvändning'!$B$22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'Övrig energianvändning'!$C$9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'Övrig energianvändning'!$C$22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'Övrig energianvändning'!$D$9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'Övrig energianvändning'!$D$22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'Övrig energianvändning'!$E$9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'Övrig energianvändning'!$E$22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'Övrig energianvändning'!$F$9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'Övrig energianvändning'!$F$22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9185152"/>
        <c:axId val="179186688"/>
      </c:barChart>
      <c:catAx>
        <c:axId val="179185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9186688"/>
        <c:crosses val="autoZero"/>
        <c:auto val="1"/>
        <c:lblAlgn val="ctr"/>
        <c:lblOffset val="100"/>
        <c:noMultiLvlLbl val="0"/>
      </c:catAx>
      <c:valAx>
        <c:axId val="179186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sv-SE" sz="1400"/>
                  <a:t>MWh/år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9185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Total energiavändning månadsvis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'Energiuppföljning totalt'!$B$9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'Energiuppföljning totalt'!$A$10:$A$21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'Energiuppföljning totalt'!$B$10:$B$21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'Energiuppföljning totalt'!$C$9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'Energiuppföljning totalt'!$A$10:$A$21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'Energiuppföljning totalt'!$C$10:$C$21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'Energiuppföljning totalt'!$D$9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'Energiuppföljning totalt'!$A$10:$A$21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'Energiuppföljning totalt'!$D$10:$D$21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'Energiuppföljning totalt'!$E$9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'Energiuppföljning totalt'!$A$10:$A$21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'Energiuppföljning totalt'!$E$10:$E$21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'Energiuppföljning totalt'!$F$9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'Energiuppföljning totalt'!$A$10:$A$21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'Energiuppföljning totalt'!$F$10:$F$21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05952"/>
        <c:axId val="42615936"/>
      </c:barChart>
      <c:catAx>
        <c:axId val="42605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42615936"/>
        <c:crosses val="autoZero"/>
        <c:auto val="1"/>
        <c:lblAlgn val="ctr"/>
        <c:lblOffset val="100"/>
        <c:noMultiLvlLbl val="0"/>
      </c:catAx>
      <c:valAx>
        <c:axId val="42615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sv-SE" sz="1400"/>
                  <a:t>kWh/månad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6059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Total energianvändning användning årsvis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'Energiuppföljning totalt'!$B$9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val>
            <c:numRef>
              <c:f>'Energiuppföljning totalt'!$B$22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'Energiuppföljning totalt'!$C$9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'Energiuppföljning totalt'!$C$22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'Energiuppföljning totalt'!$D$9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'Energiuppföljning totalt'!$D$22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'Energiuppföljning totalt'!$E$9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'Energiuppföljning totalt'!$E$22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'Energiuppföljning totalt'!$F$9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'Energiuppföljning totalt'!$F$22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2664704"/>
        <c:axId val="42666240"/>
      </c:barChart>
      <c:catAx>
        <c:axId val="42664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2666240"/>
        <c:crosses val="autoZero"/>
        <c:auto val="1"/>
        <c:lblAlgn val="ctr"/>
        <c:lblOffset val="100"/>
        <c:noMultiLvlLbl val="0"/>
      </c:catAx>
      <c:valAx>
        <c:axId val="42666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sv-SE" sz="1400"/>
                  <a:t>MWh/år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26647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Elanvändning årsvis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El!$B$9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val>
            <c:numRef>
              <c:f>El!$B$22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El!$C$9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El!$C$22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El!$D$9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El!$D$22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El!$E$9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El!$E$22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El!$F$9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El!$F$22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3428480"/>
        <c:axId val="43442560"/>
      </c:barChart>
      <c:catAx>
        <c:axId val="434284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442560"/>
        <c:crosses val="autoZero"/>
        <c:auto val="1"/>
        <c:lblAlgn val="ctr"/>
        <c:lblOffset val="100"/>
        <c:noMultiLvlLbl val="0"/>
      </c:catAx>
      <c:valAx>
        <c:axId val="43442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sv-SE" sz="1400"/>
                  <a:t>MWh/år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34284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Elanvändning dagsvis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El!$B$28</c:f>
              <c:strCache>
                <c:ptCount val="1"/>
                <c:pt idx="0">
                  <c:v>Vecka 1</c:v>
                </c:pt>
              </c:strCache>
            </c:strRef>
          </c:tx>
          <c:invertIfNegative val="0"/>
          <c:cat>
            <c:strRef>
              <c:f>El!$A$29:$A$35</c:f>
              <c:strCache>
                <c:ptCount val="7"/>
                <c:pt idx="0">
                  <c:v>Måndag</c:v>
                </c:pt>
                <c:pt idx="1">
                  <c:v>Tisdag</c:v>
                </c:pt>
                <c:pt idx="2">
                  <c:v>Onsdag</c:v>
                </c:pt>
                <c:pt idx="3">
                  <c:v>Torsdag</c:v>
                </c:pt>
                <c:pt idx="4">
                  <c:v>Fredag</c:v>
                </c:pt>
                <c:pt idx="5">
                  <c:v>Lördag</c:v>
                </c:pt>
                <c:pt idx="6">
                  <c:v>Söndag</c:v>
                </c:pt>
              </c:strCache>
            </c:strRef>
          </c:cat>
          <c:val>
            <c:numRef>
              <c:f>El!$B$29:$B$35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tx>
            <c:strRef>
              <c:f>El!$C$28</c:f>
              <c:strCache>
                <c:ptCount val="1"/>
                <c:pt idx="0">
                  <c:v>Vecka 2</c:v>
                </c:pt>
              </c:strCache>
            </c:strRef>
          </c:tx>
          <c:invertIfNegative val="0"/>
          <c:cat>
            <c:strRef>
              <c:f>El!$A$29:$A$35</c:f>
              <c:strCache>
                <c:ptCount val="7"/>
                <c:pt idx="0">
                  <c:v>Måndag</c:v>
                </c:pt>
                <c:pt idx="1">
                  <c:v>Tisdag</c:v>
                </c:pt>
                <c:pt idx="2">
                  <c:v>Onsdag</c:v>
                </c:pt>
                <c:pt idx="3">
                  <c:v>Torsdag</c:v>
                </c:pt>
                <c:pt idx="4">
                  <c:v>Fredag</c:v>
                </c:pt>
                <c:pt idx="5">
                  <c:v>Lördag</c:v>
                </c:pt>
                <c:pt idx="6">
                  <c:v>Söndag</c:v>
                </c:pt>
              </c:strCache>
            </c:strRef>
          </c:cat>
          <c:val>
            <c:numRef>
              <c:f>El!$C$29:$C$35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tx>
            <c:strRef>
              <c:f>El!$D$28</c:f>
              <c:strCache>
                <c:ptCount val="1"/>
                <c:pt idx="0">
                  <c:v>Vecka 3</c:v>
                </c:pt>
              </c:strCache>
            </c:strRef>
          </c:tx>
          <c:invertIfNegative val="0"/>
          <c:cat>
            <c:strRef>
              <c:f>El!$A$29:$A$35</c:f>
              <c:strCache>
                <c:ptCount val="7"/>
                <c:pt idx="0">
                  <c:v>Måndag</c:v>
                </c:pt>
                <c:pt idx="1">
                  <c:v>Tisdag</c:v>
                </c:pt>
                <c:pt idx="2">
                  <c:v>Onsdag</c:v>
                </c:pt>
                <c:pt idx="3">
                  <c:v>Torsdag</c:v>
                </c:pt>
                <c:pt idx="4">
                  <c:v>Fredag</c:v>
                </c:pt>
                <c:pt idx="5">
                  <c:v>Lördag</c:v>
                </c:pt>
                <c:pt idx="6">
                  <c:v>Söndag</c:v>
                </c:pt>
              </c:strCache>
            </c:strRef>
          </c:cat>
          <c:val>
            <c:numRef>
              <c:f>El!$D$29:$D$35</c:f>
              <c:numCache>
                <c:formatCode>General</c:formatCode>
                <c:ptCount val="7"/>
              </c:numCache>
            </c:numRef>
          </c:val>
        </c:ser>
        <c:ser>
          <c:idx val="3"/>
          <c:order val="3"/>
          <c:tx>
            <c:strRef>
              <c:f>El!$E$28</c:f>
              <c:strCache>
                <c:ptCount val="1"/>
                <c:pt idx="0">
                  <c:v>Vecka 4</c:v>
                </c:pt>
              </c:strCache>
            </c:strRef>
          </c:tx>
          <c:invertIfNegative val="0"/>
          <c:cat>
            <c:strRef>
              <c:f>El!$A$29:$A$35</c:f>
              <c:strCache>
                <c:ptCount val="7"/>
                <c:pt idx="0">
                  <c:v>Måndag</c:v>
                </c:pt>
                <c:pt idx="1">
                  <c:v>Tisdag</c:v>
                </c:pt>
                <c:pt idx="2">
                  <c:v>Onsdag</c:v>
                </c:pt>
                <c:pt idx="3">
                  <c:v>Torsdag</c:v>
                </c:pt>
                <c:pt idx="4">
                  <c:v>Fredag</c:v>
                </c:pt>
                <c:pt idx="5">
                  <c:v>Lördag</c:v>
                </c:pt>
                <c:pt idx="6">
                  <c:v>Söndag</c:v>
                </c:pt>
              </c:strCache>
            </c:strRef>
          </c:cat>
          <c:val>
            <c:numRef>
              <c:f>El!$E$29:$E$35</c:f>
              <c:numCache>
                <c:formatCode>General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605056"/>
        <c:axId val="178619136"/>
      </c:barChart>
      <c:catAx>
        <c:axId val="178605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78619136"/>
        <c:crosses val="autoZero"/>
        <c:auto val="1"/>
        <c:lblAlgn val="ctr"/>
        <c:lblOffset val="100"/>
        <c:noMultiLvlLbl val="0"/>
      </c:catAx>
      <c:valAx>
        <c:axId val="178619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sv-SE" sz="1400"/>
                  <a:t>kWh/dag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8605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Elanvändning veckovis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El!$B$28</c:f>
              <c:strCache>
                <c:ptCount val="1"/>
                <c:pt idx="0">
                  <c:v>Vecka 1</c:v>
                </c:pt>
              </c:strCache>
            </c:strRef>
          </c:tx>
          <c:invertIfNegative val="0"/>
          <c:val>
            <c:numRef>
              <c:f>El!$B$36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El!$C$28</c:f>
              <c:strCache>
                <c:ptCount val="1"/>
                <c:pt idx="0">
                  <c:v>Vecka 2</c:v>
                </c:pt>
              </c:strCache>
            </c:strRef>
          </c:tx>
          <c:invertIfNegative val="0"/>
          <c:val>
            <c:numRef>
              <c:f>El!$C$36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El!$D$28</c:f>
              <c:strCache>
                <c:ptCount val="1"/>
                <c:pt idx="0">
                  <c:v>Vecka 3</c:v>
                </c:pt>
              </c:strCache>
            </c:strRef>
          </c:tx>
          <c:invertIfNegative val="0"/>
          <c:val>
            <c:numRef>
              <c:f>El!$D$36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El!$E$28</c:f>
              <c:strCache>
                <c:ptCount val="1"/>
                <c:pt idx="0">
                  <c:v>Vecka 4</c:v>
                </c:pt>
              </c:strCache>
            </c:strRef>
          </c:tx>
          <c:invertIfNegative val="0"/>
          <c:val>
            <c:numRef>
              <c:f>El!$E$36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8668672"/>
        <c:axId val="178670208"/>
      </c:barChart>
      <c:catAx>
        <c:axId val="178668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8670208"/>
        <c:crosses val="autoZero"/>
        <c:auto val="1"/>
        <c:lblAlgn val="ctr"/>
        <c:lblOffset val="100"/>
        <c:noMultiLvlLbl val="0"/>
      </c:catAx>
      <c:valAx>
        <c:axId val="178670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sv-SE" sz="1400"/>
                  <a:t>kWh/vecka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86686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Fjärrvärmeavändning månadsvis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Fjärrvärme!$B$9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Fjärrvärme!$A$10:$A$21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Fjärrvärme!$B$10:$B$21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Fjärrvärme!$C$9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Fjärrvärme!$A$10:$A$21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Fjärrvärme!$C$10:$C$21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Fjärrvärme!$D$9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Fjärrvärme!$A$10:$A$21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Fjärrvärme!$D$10:$D$21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strRef>
              <c:f>Fjärrvärme!$E$9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Fjärrvärme!$A$10:$A$21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Fjärrvärme!$E$10:$E$21</c:f>
              <c:numCache>
                <c:formatCode>General</c:formatCode>
                <c:ptCount val="12"/>
              </c:numCache>
            </c:numRef>
          </c:val>
        </c:ser>
        <c:ser>
          <c:idx val="4"/>
          <c:order val="4"/>
          <c:tx>
            <c:strRef>
              <c:f>Fjärrvärme!$F$9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Fjärrvärme!$A$10:$A$21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Fjärrvärme!$F$10:$F$21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43552"/>
        <c:axId val="43553536"/>
      </c:barChart>
      <c:catAx>
        <c:axId val="43543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43553536"/>
        <c:crosses val="autoZero"/>
        <c:auto val="1"/>
        <c:lblAlgn val="ctr"/>
        <c:lblOffset val="100"/>
        <c:noMultiLvlLbl val="0"/>
      </c:catAx>
      <c:valAx>
        <c:axId val="43553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sv-SE" sz="1400"/>
                  <a:t>kWh/månad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5435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Fjärrvärmeanvändning årsvis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Fjärrvärme!$B$9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val>
            <c:numRef>
              <c:f>Fjärrvärme!$B$22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Fjärrvärme!$C$9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Fjärrvärme!$C$22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Fjärrvärme!$D$9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Fjärrvärme!$D$22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Fjärrvärme!$E$9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Fjärrvärme!$E$22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Fjärrvärme!$F$9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Fjärrvärme!$F$22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8696960"/>
        <c:axId val="178698496"/>
      </c:barChart>
      <c:catAx>
        <c:axId val="178696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8698496"/>
        <c:crosses val="autoZero"/>
        <c:auto val="1"/>
        <c:lblAlgn val="ctr"/>
        <c:lblOffset val="100"/>
        <c:noMultiLvlLbl val="0"/>
      </c:catAx>
      <c:valAx>
        <c:axId val="178698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sv-SE" sz="1400"/>
                  <a:t>MWh/år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86969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Oljeavändning månadsvis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Olja!$B$9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Olja!$A$10:$A$21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Olja!$B$10:$B$21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Olja!$C$9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Olja!$A$10:$A$21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Olja!$C$10:$C$21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Olja!$D$9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Olja!$A$10:$A$21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Olja!$D$10:$D$21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strRef>
              <c:f>Olja!$E$9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Olja!$A$10:$A$21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Olja!$E$10:$E$21</c:f>
              <c:numCache>
                <c:formatCode>General</c:formatCode>
                <c:ptCount val="12"/>
              </c:numCache>
            </c:numRef>
          </c:val>
        </c:ser>
        <c:ser>
          <c:idx val="4"/>
          <c:order val="4"/>
          <c:tx>
            <c:strRef>
              <c:f>Olja!$F$9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Olja!$A$10:$A$21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Olja!$F$10:$F$21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6416"/>
        <c:axId val="43677952"/>
      </c:barChart>
      <c:catAx>
        <c:axId val="43676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43677952"/>
        <c:crosses val="autoZero"/>
        <c:auto val="1"/>
        <c:lblAlgn val="ctr"/>
        <c:lblOffset val="100"/>
        <c:noMultiLvlLbl val="0"/>
      </c:catAx>
      <c:valAx>
        <c:axId val="43677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sv-SE" sz="1400"/>
                  <a:t>kWh/månad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6764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Oljeanvändning årsvis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Olja!$B$9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val>
            <c:numRef>
              <c:f>Olja!$B$22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Olja!$C$9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Olja!$C$22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Olja!$D$9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Olja!$D$22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Olja!$E$9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Olja!$E$22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Olja!$F$9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Olja!$F$22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9046656"/>
        <c:axId val="179056640"/>
      </c:barChart>
      <c:catAx>
        <c:axId val="179046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9056640"/>
        <c:crosses val="autoZero"/>
        <c:auto val="1"/>
        <c:lblAlgn val="ctr"/>
        <c:lblOffset val="100"/>
        <c:noMultiLvlLbl val="0"/>
      </c:catAx>
      <c:valAx>
        <c:axId val="179056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sv-SE" sz="1400"/>
                  <a:t>MWh/år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90466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Övrig energiavändning månadsvis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'Övrig energianvändning'!$B$9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'Övrig energianvändning'!$A$10:$A$21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'Övrig energianvändning'!$B$10:$B$21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'Övrig energianvändning'!$C$9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'Övrig energianvändning'!$A$10:$A$21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'Övrig energianvändning'!$C$10:$C$21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'Övrig energianvändning'!$D$9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'Övrig energianvändning'!$A$10:$A$21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'Övrig energianvändning'!$D$10:$D$21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strRef>
              <c:f>'Övrig energianvändning'!$E$9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'Övrig energianvändning'!$A$10:$A$21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'Övrig energianvändning'!$E$10:$E$21</c:f>
              <c:numCache>
                <c:formatCode>General</c:formatCode>
                <c:ptCount val="12"/>
              </c:numCache>
            </c:numRef>
          </c:val>
        </c:ser>
        <c:ser>
          <c:idx val="4"/>
          <c:order val="4"/>
          <c:tx>
            <c:strRef>
              <c:f>'Övrig energianvändning'!$F$9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'Övrig energianvändning'!$A$10:$A$21</c:f>
              <c:strCache>
                <c:ptCount val="12"/>
                <c:pt idx="0">
                  <c:v>Januari</c:v>
                </c:pt>
                <c:pt idx="1">
                  <c:v>Febuari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'Övrig energianvändning'!$F$10:$F$21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47136"/>
        <c:axId val="179148672"/>
      </c:barChart>
      <c:catAx>
        <c:axId val="179147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148672"/>
        <c:crosses val="autoZero"/>
        <c:auto val="1"/>
        <c:lblAlgn val="ctr"/>
        <c:lblOffset val="100"/>
        <c:noMultiLvlLbl val="0"/>
      </c:catAx>
      <c:valAx>
        <c:axId val="179148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sv-SE" sz="1400"/>
                  <a:t>kWh/månad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91471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0</xdr:row>
      <xdr:rowOff>104775</xdr:rowOff>
    </xdr:from>
    <xdr:ext cx="2305183" cy="591059"/>
    <xdr:sp macro="" textlink="">
      <xdr:nvSpPr>
        <xdr:cNvPr id="2" name="textruta 1"/>
        <xdr:cNvSpPr txBox="1"/>
      </xdr:nvSpPr>
      <xdr:spPr>
        <a:xfrm>
          <a:off x="2638425" y="104775"/>
          <a:ext cx="2305183" cy="5910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Bakgrundsdata </a:t>
          </a:r>
        </a:p>
        <a:p>
          <a:r>
            <a:rPr lang="sv-SE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</a:t>
          </a:r>
          <a:r>
            <a:rPr lang="sv-SE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Fyll i</a:t>
          </a:r>
          <a:r>
            <a:rPr lang="sv-SE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röda fälten</a:t>
          </a:r>
          <a:endParaRPr lang="sv-SE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 editAs="oneCell">
    <xdr:from>
      <xdr:col>0</xdr:col>
      <xdr:colOff>114301</xdr:colOff>
      <xdr:row>0</xdr:row>
      <xdr:rowOff>57150</xdr:rowOff>
    </xdr:from>
    <xdr:to>
      <xdr:col>0</xdr:col>
      <xdr:colOff>1917701</xdr:colOff>
      <xdr:row>2</xdr:row>
      <xdr:rowOff>114300</xdr:rowOff>
    </xdr:to>
    <xdr:pic>
      <xdr:nvPicPr>
        <xdr:cNvPr id="3" name="Picture 2" descr="Energimyndighe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57150"/>
          <a:ext cx="1803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219076</xdr:colOff>
      <xdr:row>4</xdr:row>
      <xdr:rowOff>95250</xdr:rowOff>
    </xdr:from>
    <xdr:to>
      <xdr:col>17</xdr:col>
      <xdr:colOff>561976</xdr:colOff>
      <xdr:row>24</xdr:row>
      <xdr:rowOff>47625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241627</xdr:colOff>
      <xdr:row>4</xdr:row>
      <xdr:rowOff>90347</xdr:rowOff>
    </xdr:from>
    <xdr:to>
      <xdr:col>29</xdr:col>
      <xdr:colOff>586628</xdr:colOff>
      <xdr:row>24</xdr:row>
      <xdr:rowOff>42722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212912</xdr:colOff>
      <xdr:row>26</xdr:row>
      <xdr:rowOff>44824</xdr:rowOff>
    </xdr:from>
    <xdr:to>
      <xdr:col>17</xdr:col>
      <xdr:colOff>555812</xdr:colOff>
      <xdr:row>46</xdr:row>
      <xdr:rowOff>142875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261937</xdr:colOff>
      <xdr:row>26</xdr:row>
      <xdr:rowOff>47625</xdr:rowOff>
    </xdr:from>
    <xdr:to>
      <xdr:col>29</xdr:col>
      <xdr:colOff>604837</xdr:colOff>
      <xdr:row>46</xdr:row>
      <xdr:rowOff>145676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</xdr:col>
      <xdr:colOff>407195</xdr:colOff>
      <xdr:row>1</xdr:row>
      <xdr:rowOff>95250</xdr:rowOff>
    </xdr:from>
    <xdr:ext cx="2519088" cy="341697"/>
    <xdr:sp macro="" textlink="">
      <xdr:nvSpPr>
        <xdr:cNvPr id="7" name="textruta 6"/>
        <xdr:cNvSpPr txBox="1"/>
      </xdr:nvSpPr>
      <xdr:spPr>
        <a:xfrm>
          <a:off x="2133601" y="261938"/>
          <a:ext cx="2519088" cy="341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Energiuppföljning</a:t>
          </a:r>
          <a:r>
            <a:rPr lang="sv-SE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el</a:t>
          </a:r>
          <a:endParaRPr lang="sv-SE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 editAs="oneCell">
    <xdr:from>
      <xdr:col>0</xdr:col>
      <xdr:colOff>71437</xdr:colOff>
      <xdr:row>0</xdr:row>
      <xdr:rowOff>95250</xdr:rowOff>
    </xdr:from>
    <xdr:to>
      <xdr:col>2</xdr:col>
      <xdr:colOff>148431</xdr:colOff>
      <xdr:row>2</xdr:row>
      <xdr:rowOff>0</xdr:rowOff>
    </xdr:to>
    <xdr:pic>
      <xdr:nvPicPr>
        <xdr:cNvPr id="9" name="Picture 2" descr="Energimyndighet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" y="95250"/>
          <a:ext cx="1803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207170</xdr:colOff>
      <xdr:row>4</xdr:row>
      <xdr:rowOff>297656</xdr:rowOff>
    </xdr:from>
    <xdr:to>
      <xdr:col>17</xdr:col>
      <xdr:colOff>550070</xdr:colOff>
      <xdr:row>25</xdr:row>
      <xdr:rowOff>59531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241627</xdr:colOff>
      <xdr:row>4</xdr:row>
      <xdr:rowOff>292753</xdr:rowOff>
    </xdr:from>
    <xdr:to>
      <xdr:col>29</xdr:col>
      <xdr:colOff>586628</xdr:colOff>
      <xdr:row>25</xdr:row>
      <xdr:rowOff>54628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50008</xdr:colOff>
      <xdr:row>1</xdr:row>
      <xdr:rowOff>166688</xdr:rowOff>
    </xdr:from>
    <xdr:ext cx="3595728" cy="341697"/>
    <xdr:sp macro="" textlink="">
      <xdr:nvSpPr>
        <xdr:cNvPr id="4" name="textruta 3"/>
        <xdr:cNvSpPr txBox="1"/>
      </xdr:nvSpPr>
      <xdr:spPr>
        <a:xfrm>
          <a:off x="2383633" y="404813"/>
          <a:ext cx="3595728" cy="341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Energiuppföljning</a:t>
          </a:r>
          <a:r>
            <a:rPr lang="sv-SE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Fjärrvärme</a:t>
          </a:r>
          <a:endParaRPr lang="sv-SE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 editAs="oneCell">
    <xdr:from>
      <xdr:col>0</xdr:col>
      <xdr:colOff>71437</xdr:colOff>
      <xdr:row>0</xdr:row>
      <xdr:rowOff>95250</xdr:rowOff>
    </xdr:from>
    <xdr:to>
      <xdr:col>2</xdr:col>
      <xdr:colOff>148431</xdr:colOff>
      <xdr:row>2</xdr:row>
      <xdr:rowOff>0</xdr:rowOff>
    </xdr:to>
    <xdr:pic>
      <xdr:nvPicPr>
        <xdr:cNvPr id="5" name="Picture 2" descr="Energimyndighet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" y="95250"/>
          <a:ext cx="1810544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4</xdr:row>
      <xdr:rowOff>209550</xdr:rowOff>
    </xdr:from>
    <xdr:to>
      <xdr:col>18</xdr:col>
      <xdr:colOff>154782</xdr:colOff>
      <xdr:row>24</xdr:row>
      <xdr:rowOff>171450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523875</xdr:colOff>
      <xdr:row>4</xdr:row>
      <xdr:rowOff>209550</xdr:rowOff>
    </xdr:from>
    <xdr:to>
      <xdr:col>30</xdr:col>
      <xdr:colOff>233083</xdr:colOff>
      <xdr:row>24</xdr:row>
      <xdr:rowOff>171450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124091</xdr:colOff>
      <xdr:row>1</xdr:row>
      <xdr:rowOff>71438</xdr:rowOff>
    </xdr:from>
    <xdr:ext cx="2743443" cy="341697"/>
    <xdr:sp macro="" textlink="">
      <xdr:nvSpPr>
        <xdr:cNvPr id="4" name="textruta 3"/>
        <xdr:cNvSpPr txBox="1"/>
      </xdr:nvSpPr>
      <xdr:spPr>
        <a:xfrm>
          <a:off x="2071424" y="314855"/>
          <a:ext cx="2743443" cy="341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Energiuppföljning</a:t>
          </a:r>
          <a:r>
            <a:rPr lang="sv-SE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olja</a:t>
          </a:r>
          <a:endParaRPr lang="sv-SE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 editAs="oneCell">
    <xdr:from>
      <xdr:col>0</xdr:col>
      <xdr:colOff>42334</xdr:colOff>
      <xdr:row>0</xdr:row>
      <xdr:rowOff>116417</xdr:rowOff>
    </xdr:from>
    <xdr:to>
      <xdr:col>2</xdr:col>
      <xdr:colOff>512234</xdr:colOff>
      <xdr:row>2</xdr:row>
      <xdr:rowOff>10584</xdr:rowOff>
    </xdr:to>
    <xdr:pic>
      <xdr:nvPicPr>
        <xdr:cNvPr id="6" name="Picture 2" descr="Energimyndighet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4" y="116417"/>
          <a:ext cx="1803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4</xdr:row>
      <xdr:rowOff>209550</xdr:rowOff>
    </xdr:from>
    <xdr:to>
      <xdr:col>18</xdr:col>
      <xdr:colOff>154782</xdr:colOff>
      <xdr:row>24</xdr:row>
      <xdr:rowOff>171450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523875</xdr:colOff>
      <xdr:row>4</xdr:row>
      <xdr:rowOff>209550</xdr:rowOff>
    </xdr:from>
    <xdr:to>
      <xdr:col>30</xdr:col>
      <xdr:colOff>233083</xdr:colOff>
      <xdr:row>24</xdr:row>
      <xdr:rowOff>171450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124091</xdr:colOff>
      <xdr:row>1</xdr:row>
      <xdr:rowOff>71438</xdr:rowOff>
    </xdr:from>
    <xdr:ext cx="5056577" cy="341697"/>
    <xdr:sp macro="" textlink="">
      <xdr:nvSpPr>
        <xdr:cNvPr id="4" name="textruta 3"/>
        <xdr:cNvSpPr txBox="1"/>
      </xdr:nvSpPr>
      <xdr:spPr>
        <a:xfrm>
          <a:off x="2230174" y="314855"/>
          <a:ext cx="5056577" cy="341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Energiuppföljning</a:t>
          </a:r>
          <a:r>
            <a:rPr lang="sv-SE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övrig energianvändning</a:t>
          </a:r>
          <a:endParaRPr lang="sv-SE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 editAs="oneCell">
    <xdr:from>
      <xdr:col>0</xdr:col>
      <xdr:colOff>42334</xdr:colOff>
      <xdr:row>0</xdr:row>
      <xdr:rowOff>116417</xdr:rowOff>
    </xdr:from>
    <xdr:to>
      <xdr:col>2</xdr:col>
      <xdr:colOff>512234</xdr:colOff>
      <xdr:row>2</xdr:row>
      <xdr:rowOff>10584</xdr:rowOff>
    </xdr:to>
    <xdr:pic>
      <xdr:nvPicPr>
        <xdr:cNvPr id="5" name="Picture 2" descr="Energimyndighet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4" y="116417"/>
          <a:ext cx="1803400" cy="370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4</xdr:row>
      <xdr:rowOff>209550</xdr:rowOff>
    </xdr:from>
    <xdr:to>
      <xdr:col>18</xdr:col>
      <xdr:colOff>154782</xdr:colOff>
      <xdr:row>24</xdr:row>
      <xdr:rowOff>171450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523875</xdr:colOff>
      <xdr:row>4</xdr:row>
      <xdr:rowOff>209550</xdr:rowOff>
    </xdr:from>
    <xdr:to>
      <xdr:col>30</xdr:col>
      <xdr:colOff>233083</xdr:colOff>
      <xdr:row>24</xdr:row>
      <xdr:rowOff>171450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124091</xdr:colOff>
      <xdr:row>1</xdr:row>
      <xdr:rowOff>71438</xdr:rowOff>
    </xdr:from>
    <xdr:ext cx="2941254" cy="341697"/>
    <xdr:sp macro="" textlink="">
      <xdr:nvSpPr>
        <xdr:cNvPr id="4" name="textruta 3"/>
        <xdr:cNvSpPr txBox="1"/>
      </xdr:nvSpPr>
      <xdr:spPr>
        <a:xfrm>
          <a:off x="2219591" y="309563"/>
          <a:ext cx="2941254" cy="341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Energiuppföljning</a:t>
          </a:r>
          <a:r>
            <a:rPr lang="sv-SE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totalt</a:t>
          </a:r>
          <a:endParaRPr lang="sv-SE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 editAs="oneCell">
    <xdr:from>
      <xdr:col>0</xdr:col>
      <xdr:colOff>42334</xdr:colOff>
      <xdr:row>0</xdr:row>
      <xdr:rowOff>116418</xdr:rowOff>
    </xdr:from>
    <xdr:to>
      <xdr:col>2</xdr:col>
      <xdr:colOff>204891</xdr:colOff>
      <xdr:row>1</xdr:row>
      <xdr:rowOff>190501</xdr:rowOff>
    </xdr:to>
    <xdr:pic>
      <xdr:nvPicPr>
        <xdr:cNvPr id="5" name="Picture 2" descr="Energimyndighet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4" y="116418"/>
          <a:ext cx="1648457" cy="3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B7" sqref="B7"/>
    </sheetView>
  </sheetViews>
  <sheetFormatPr defaultRowHeight="12.75" x14ac:dyDescent="0.2"/>
  <cols>
    <col min="1" max="1" width="35.5703125" style="30" customWidth="1"/>
    <col min="2" max="2" width="24.28515625" style="30" customWidth="1"/>
    <col min="3" max="3" width="22.140625" style="30" bestFit="1" customWidth="1"/>
    <col min="4" max="4" width="27.7109375" style="30" bestFit="1" customWidth="1"/>
    <col min="5" max="5" width="35.85546875" style="30" bestFit="1" customWidth="1"/>
    <col min="6" max="6" width="9.140625" style="30"/>
    <col min="7" max="7" width="35.85546875" style="30" bestFit="1" customWidth="1"/>
    <col min="8" max="8" width="9.140625" style="30"/>
    <col min="9" max="9" width="17.85546875" style="30" bestFit="1" customWidth="1"/>
    <col min="10" max="10" width="10.140625" style="30" bestFit="1" customWidth="1"/>
    <col min="11" max="16384" width="9.140625" style="30"/>
  </cols>
  <sheetData>
    <row r="1" spans="1:5" s="2" customFormat="1" x14ac:dyDescent="0.2">
      <c r="A1" s="1"/>
      <c r="B1" s="24"/>
      <c r="C1" s="24"/>
      <c r="D1" s="1"/>
      <c r="E1" s="1"/>
    </row>
    <row r="2" spans="1:5" s="2" customFormat="1" x14ac:dyDescent="0.2">
      <c r="A2" s="1"/>
      <c r="B2" s="24"/>
      <c r="C2" s="24"/>
      <c r="D2" s="1"/>
      <c r="E2" s="1"/>
    </row>
    <row r="3" spans="1:5" s="2" customFormat="1" ht="21" customHeight="1" x14ac:dyDescent="0.2">
      <c r="A3" s="1"/>
      <c r="B3" s="24"/>
      <c r="C3" s="24"/>
      <c r="D3" s="1"/>
      <c r="E3" s="1"/>
    </row>
    <row r="4" spans="1:5" s="2" customFormat="1" ht="20.25" customHeight="1" x14ac:dyDescent="0.2">
      <c r="A4" s="1"/>
      <c r="B4" s="24"/>
      <c r="C4" s="24"/>
      <c r="D4" s="1"/>
      <c r="E4" s="1"/>
    </row>
    <row r="5" spans="1:5" ht="13.5" thickBot="1" x14ac:dyDescent="0.25"/>
    <row r="6" spans="1:5" ht="19.5" customHeight="1" thickBot="1" x14ac:dyDescent="0.25">
      <c r="A6" s="41" t="s">
        <v>35</v>
      </c>
      <c r="B6" s="42"/>
    </row>
    <row r="7" spans="1:5" x14ac:dyDescent="0.2">
      <c r="A7" s="43" t="s">
        <v>36</v>
      </c>
      <c r="B7" s="34"/>
    </row>
    <row r="8" spans="1:5" x14ac:dyDescent="0.2">
      <c r="A8" s="26" t="s">
        <v>39</v>
      </c>
      <c r="B8" s="35"/>
    </row>
    <row r="9" spans="1:5" x14ac:dyDescent="0.2">
      <c r="A9" s="26" t="s">
        <v>40</v>
      </c>
      <c r="B9" s="35"/>
    </row>
    <row r="10" spans="1:5" x14ac:dyDescent="0.2">
      <c r="A10" s="26" t="s">
        <v>41</v>
      </c>
      <c r="B10" s="35"/>
    </row>
    <row r="11" spans="1:5" x14ac:dyDescent="0.2">
      <c r="A11" s="26" t="s">
        <v>55</v>
      </c>
      <c r="B11" s="35"/>
    </row>
    <row r="12" spans="1:5" ht="13.5" thickBot="1" x14ac:dyDescent="0.25">
      <c r="A12" s="27" t="s">
        <v>42</v>
      </c>
      <c r="B12" s="36"/>
      <c r="E12" s="66"/>
    </row>
    <row r="13" spans="1:5" ht="13.5" thickBot="1" x14ac:dyDescent="0.25"/>
    <row r="14" spans="1:5" ht="19.5" customHeight="1" thickBot="1" x14ac:dyDescent="0.25">
      <c r="A14" s="41" t="s">
        <v>37</v>
      </c>
      <c r="B14" s="44"/>
      <c r="C14" s="42"/>
      <c r="E14" s="65" t="s">
        <v>47</v>
      </c>
    </row>
    <row r="15" spans="1:5" x14ac:dyDescent="0.2">
      <c r="A15" s="45" t="s">
        <v>48</v>
      </c>
      <c r="B15" s="61" t="s">
        <v>49</v>
      </c>
      <c r="C15" s="62" t="s">
        <v>38</v>
      </c>
      <c r="E15" s="31" t="s">
        <v>46</v>
      </c>
    </row>
    <row r="16" spans="1:5" x14ac:dyDescent="0.2">
      <c r="A16" s="26" t="s">
        <v>0</v>
      </c>
      <c r="B16" s="37"/>
      <c r="C16" s="38"/>
      <c r="E16" s="32" t="s">
        <v>43</v>
      </c>
    </row>
    <row r="17" spans="1:5" x14ac:dyDescent="0.2">
      <c r="A17" s="26" t="s">
        <v>28</v>
      </c>
      <c r="B17" s="37"/>
      <c r="C17" s="38"/>
      <c r="E17" s="32" t="s">
        <v>44</v>
      </c>
    </row>
    <row r="18" spans="1:5" x14ac:dyDescent="0.2">
      <c r="A18" s="26" t="s">
        <v>29</v>
      </c>
      <c r="B18" s="37"/>
      <c r="C18" s="38"/>
      <c r="E18" s="32" t="s">
        <v>56</v>
      </c>
    </row>
    <row r="19" spans="1:5" x14ac:dyDescent="0.2">
      <c r="A19" s="46" t="s">
        <v>50</v>
      </c>
      <c r="B19" s="37"/>
      <c r="C19" s="39"/>
      <c r="E19" s="32" t="s">
        <v>45</v>
      </c>
    </row>
    <row r="20" spans="1:5" x14ac:dyDescent="0.2">
      <c r="A20" s="46" t="s">
        <v>51</v>
      </c>
      <c r="B20" s="37"/>
      <c r="C20" s="39"/>
      <c r="E20" s="32" t="s">
        <v>57</v>
      </c>
    </row>
    <row r="21" spans="1:5" ht="13.5" thickBot="1" x14ac:dyDescent="0.25">
      <c r="A21" s="46" t="s">
        <v>52</v>
      </c>
      <c r="B21" s="37"/>
      <c r="C21" s="39"/>
      <c r="E21" s="33" t="s">
        <v>58</v>
      </c>
    </row>
    <row r="22" spans="1:5" x14ac:dyDescent="0.2">
      <c r="A22" s="46" t="s">
        <v>53</v>
      </c>
      <c r="B22" s="37"/>
      <c r="C22" s="39"/>
    </row>
    <row r="23" spans="1:5" x14ac:dyDescent="0.2">
      <c r="A23" s="46" t="s">
        <v>59</v>
      </c>
      <c r="B23" s="40"/>
      <c r="C23" s="39"/>
    </row>
    <row r="24" spans="1:5" ht="13.5" thickBot="1" x14ac:dyDescent="0.25">
      <c r="A24" s="46" t="s">
        <v>31</v>
      </c>
      <c r="B24" s="40"/>
      <c r="C24" s="39"/>
    </row>
    <row r="25" spans="1:5" ht="13.5" thickBot="1" x14ac:dyDescent="0.25">
      <c r="A25" s="41" t="s">
        <v>14</v>
      </c>
      <c r="B25" s="56">
        <f>SUM(B16:B24)</f>
        <v>0</v>
      </c>
      <c r="C25" s="57" t="e">
        <f>(B16*C16+B17*C17+B18*C18+B19*C19+B20*C20+B21*C21+B22*C22+B23*C23+B24*C24)/B25</f>
        <v>#DIV/0!</v>
      </c>
    </row>
    <row r="26" spans="1:5" ht="13.5" thickBot="1" x14ac:dyDescent="0.25"/>
    <row r="27" spans="1:5" ht="18" customHeight="1" thickBot="1" x14ac:dyDescent="0.25">
      <c r="A27" s="53" t="s">
        <v>66</v>
      </c>
      <c r="B27" s="54"/>
      <c r="C27" s="54"/>
      <c r="D27" s="54"/>
      <c r="E27" s="55"/>
    </row>
    <row r="28" spans="1:5" x14ac:dyDescent="0.2">
      <c r="A28" s="25" t="s">
        <v>73</v>
      </c>
      <c r="B28" s="58" t="e">
        <f>SUM(B16:B24)/B8</f>
        <v>#DIV/0!</v>
      </c>
      <c r="C28" s="47" t="s">
        <v>32</v>
      </c>
      <c r="D28" s="58" t="e">
        <f>B37/B8</f>
        <v>#DIV/0!</v>
      </c>
      <c r="E28" s="50" t="s">
        <v>69</v>
      </c>
    </row>
    <row r="29" spans="1:5" x14ac:dyDescent="0.2">
      <c r="A29" s="26" t="s">
        <v>74</v>
      </c>
      <c r="B29" s="59" t="e">
        <f>SUM(B16:B24)/B9</f>
        <v>#DIV/0!</v>
      </c>
      <c r="C29" s="48" t="s">
        <v>33</v>
      </c>
      <c r="D29" s="59" t="e">
        <f>B37/B9</f>
        <v>#DIV/0!</v>
      </c>
      <c r="E29" s="51" t="s">
        <v>70</v>
      </c>
    </row>
    <row r="30" spans="1:5" x14ac:dyDescent="0.2">
      <c r="A30" s="26" t="s">
        <v>75</v>
      </c>
      <c r="B30" s="59" t="e">
        <f>SUM(B16:B24)/B10</f>
        <v>#DIV/0!</v>
      </c>
      <c r="C30" s="48" t="s">
        <v>60</v>
      </c>
      <c r="D30" s="59" t="e">
        <f>(B37/B10)*100</f>
        <v>#DIV/0!</v>
      </c>
      <c r="E30" s="51" t="s">
        <v>67</v>
      </c>
    </row>
    <row r="31" spans="1:5" x14ac:dyDescent="0.2">
      <c r="A31" s="26" t="s">
        <v>76</v>
      </c>
      <c r="B31" s="59" t="e">
        <f>SUM(B16:B24)/B12</f>
        <v>#DIV/0!</v>
      </c>
      <c r="C31" s="48" t="s">
        <v>54</v>
      </c>
      <c r="D31" s="59" t="e">
        <f>B37/B12</f>
        <v>#DIV/0!</v>
      </c>
      <c r="E31" s="51" t="s">
        <v>68</v>
      </c>
    </row>
    <row r="32" spans="1:5" x14ac:dyDescent="0.2">
      <c r="A32" s="26" t="s">
        <v>77</v>
      </c>
      <c r="B32" s="59" t="e">
        <f>SUM(B16:B24)/B11</f>
        <v>#DIV/0!</v>
      </c>
      <c r="C32" s="48" t="s">
        <v>34</v>
      </c>
      <c r="D32" s="59" t="e">
        <f>B37/B11</f>
        <v>#DIV/0!</v>
      </c>
      <c r="E32" s="51" t="s">
        <v>71</v>
      </c>
    </row>
    <row r="33" spans="1:5" ht="13.5" thickBot="1" x14ac:dyDescent="0.25">
      <c r="A33" s="27" t="s">
        <v>78</v>
      </c>
      <c r="B33" s="60">
        <f>B20+B21</f>
        <v>0</v>
      </c>
      <c r="C33" s="49" t="s">
        <v>79</v>
      </c>
      <c r="D33" s="60" t="e">
        <f>(B20+B21)/SUM(B18:B23)</f>
        <v>#DIV/0!</v>
      </c>
      <c r="E33" s="52" t="s">
        <v>72</v>
      </c>
    </row>
    <row r="35" spans="1:5" ht="13.5" thickBot="1" x14ac:dyDescent="0.25"/>
    <row r="36" spans="1:5" ht="18" customHeight="1" thickBot="1" x14ac:dyDescent="0.25">
      <c r="A36" s="41" t="s">
        <v>61</v>
      </c>
      <c r="B36" s="42"/>
    </row>
    <row r="37" spans="1:5" x14ac:dyDescent="0.2">
      <c r="A37" s="28" t="s">
        <v>62</v>
      </c>
      <c r="B37" s="63">
        <f>B16*C16+B17*C17+B18*C18+B19*C19+B20*C20+B21*C21+B22*C22+B23*C23+B24*C24</f>
        <v>0</v>
      </c>
    </row>
    <row r="38" spans="1:5" x14ac:dyDescent="0.2">
      <c r="A38" s="28" t="s">
        <v>63</v>
      </c>
      <c r="B38" s="63">
        <f>B37*1.05</f>
        <v>0</v>
      </c>
    </row>
    <row r="39" spans="1:5" x14ac:dyDescent="0.2">
      <c r="A39" s="28" t="s">
        <v>64</v>
      </c>
      <c r="B39" s="63">
        <f>B37*1.1</f>
        <v>0</v>
      </c>
    </row>
    <row r="40" spans="1:5" ht="13.5" thickBot="1" x14ac:dyDescent="0.25">
      <c r="A40" s="29" t="s">
        <v>65</v>
      </c>
      <c r="B40" s="64">
        <f>B37*1.2</f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zoomScale="80" zoomScaleNormal="80" workbookViewId="0">
      <selection activeCell="D45" sqref="D45"/>
    </sheetView>
  </sheetViews>
  <sheetFormatPr defaultRowHeight="15" x14ac:dyDescent="0.25"/>
  <cols>
    <col min="1" max="1" width="16.85546875" style="4" customWidth="1"/>
    <col min="2" max="16384" width="9.140625" style="4"/>
  </cols>
  <sheetData>
    <row r="1" spans="1:30" s="2" customFormat="1" ht="1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8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2" customFormat="1" ht="16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2" customFormat="1" ht="20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6.25" x14ac:dyDescent="0.4">
      <c r="A5" s="3"/>
    </row>
    <row r="7" spans="1:30" x14ac:dyDescent="0.25">
      <c r="A7" s="5" t="s">
        <v>0</v>
      </c>
    </row>
    <row r="8" spans="1:30" ht="15.75" thickBot="1" x14ac:dyDescent="0.3">
      <c r="A8" s="5" t="s">
        <v>30</v>
      </c>
    </row>
    <row r="9" spans="1:30" ht="15.75" thickBot="1" x14ac:dyDescent="0.3">
      <c r="A9" s="6" t="s">
        <v>13</v>
      </c>
      <c r="B9" s="7">
        <v>2010</v>
      </c>
      <c r="C9" s="7">
        <v>2011</v>
      </c>
      <c r="D9" s="7">
        <v>2012</v>
      </c>
      <c r="E9" s="7">
        <v>2013</v>
      </c>
      <c r="F9" s="8">
        <v>2014</v>
      </c>
    </row>
    <row r="10" spans="1:30" x14ac:dyDescent="0.25">
      <c r="A10" s="9" t="s">
        <v>2</v>
      </c>
      <c r="B10" s="10"/>
      <c r="C10" s="10"/>
      <c r="D10" s="10"/>
      <c r="E10" s="10"/>
      <c r="F10" s="10"/>
    </row>
    <row r="11" spans="1:30" x14ac:dyDescent="0.25">
      <c r="A11" s="11" t="s">
        <v>1</v>
      </c>
      <c r="B11" s="12"/>
      <c r="C11" s="12"/>
      <c r="D11" s="12"/>
      <c r="E11" s="12"/>
      <c r="F11" s="12"/>
    </row>
    <row r="12" spans="1:30" x14ac:dyDescent="0.25">
      <c r="A12" s="11" t="s">
        <v>3</v>
      </c>
      <c r="B12" s="12"/>
      <c r="C12" s="12"/>
      <c r="D12" s="12"/>
      <c r="E12" s="12"/>
      <c r="F12" s="12"/>
    </row>
    <row r="13" spans="1:30" x14ac:dyDescent="0.25">
      <c r="A13" s="11" t="s">
        <v>4</v>
      </c>
      <c r="B13" s="12"/>
      <c r="C13" s="12"/>
      <c r="D13" s="12"/>
      <c r="E13" s="12"/>
      <c r="F13" s="12"/>
    </row>
    <row r="14" spans="1:30" x14ac:dyDescent="0.25">
      <c r="A14" s="11" t="s">
        <v>5</v>
      </c>
      <c r="B14" s="12"/>
      <c r="C14" s="12"/>
      <c r="D14" s="12"/>
      <c r="E14" s="12"/>
      <c r="F14" s="12"/>
    </row>
    <row r="15" spans="1:30" x14ac:dyDescent="0.25">
      <c r="A15" s="11" t="s">
        <v>6</v>
      </c>
      <c r="B15" s="12"/>
      <c r="C15" s="10"/>
      <c r="D15" s="12"/>
      <c r="E15" s="12"/>
      <c r="F15" s="12"/>
    </row>
    <row r="16" spans="1:30" x14ac:dyDescent="0.25">
      <c r="A16" s="11" t="s">
        <v>7</v>
      </c>
      <c r="B16" s="12"/>
      <c r="C16" s="12"/>
      <c r="D16" s="12"/>
      <c r="E16" s="12"/>
      <c r="F16" s="12"/>
    </row>
    <row r="17" spans="1:6" x14ac:dyDescent="0.25">
      <c r="A17" s="11" t="s">
        <v>8</v>
      </c>
      <c r="B17" s="12"/>
      <c r="C17" s="12"/>
      <c r="D17" s="12"/>
      <c r="E17" s="12"/>
      <c r="F17" s="12"/>
    </row>
    <row r="18" spans="1:6" x14ac:dyDescent="0.25">
      <c r="A18" s="11" t="s">
        <v>9</v>
      </c>
      <c r="B18" s="12"/>
      <c r="C18" s="12"/>
      <c r="D18" s="12"/>
      <c r="E18" s="12"/>
      <c r="F18" s="12"/>
    </row>
    <row r="19" spans="1:6" x14ac:dyDescent="0.25">
      <c r="A19" s="11" t="s">
        <v>10</v>
      </c>
      <c r="B19" s="12"/>
      <c r="C19" s="12"/>
      <c r="D19" s="12"/>
      <c r="E19" s="12"/>
      <c r="F19" s="12"/>
    </row>
    <row r="20" spans="1:6" x14ac:dyDescent="0.25">
      <c r="A20" s="11" t="s">
        <v>11</v>
      </c>
      <c r="B20" s="12"/>
      <c r="C20" s="10"/>
      <c r="D20" s="12"/>
      <c r="E20" s="12"/>
      <c r="F20" s="12"/>
    </row>
    <row r="21" spans="1:6" ht="15.75" thickBot="1" x14ac:dyDescent="0.3">
      <c r="A21" s="13" t="s">
        <v>12</v>
      </c>
      <c r="B21" s="12"/>
      <c r="C21" s="12"/>
      <c r="D21" s="14"/>
      <c r="E21" s="14"/>
      <c r="F21" s="14"/>
    </row>
    <row r="22" spans="1:6" ht="15.75" thickBot="1" x14ac:dyDescent="0.3">
      <c r="A22" s="15" t="s">
        <v>14</v>
      </c>
      <c r="B22" s="16">
        <f>SUM(B10:B21)</f>
        <v>0</v>
      </c>
      <c r="C22" s="17">
        <f t="shared" ref="C22:F22" si="0">SUM(C10:C21)</f>
        <v>0</v>
      </c>
      <c r="D22" s="17">
        <f t="shared" si="0"/>
        <v>0</v>
      </c>
      <c r="E22" s="17">
        <f t="shared" si="0"/>
        <v>0</v>
      </c>
      <c r="F22" s="18">
        <f t="shared" si="0"/>
        <v>0</v>
      </c>
    </row>
    <row r="26" spans="1:6" x14ac:dyDescent="0.25">
      <c r="A26" s="5" t="s">
        <v>0</v>
      </c>
      <c r="B26" s="5"/>
      <c r="C26" s="5"/>
      <c r="D26" s="5"/>
      <c r="E26" s="5"/>
    </row>
    <row r="27" spans="1:6" ht="15.75" thickBot="1" x14ac:dyDescent="0.3">
      <c r="A27" s="5" t="s">
        <v>15</v>
      </c>
      <c r="B27" s="5"/>
      <c r="C27" s="5"/>
      <c r="D27" s="5"/>
      <c r="E27" s="5"/>
    </row>
    <row r="28" spans="1:6" ht="15.75" thickBot="1" x14ac:dyDescent="0.3">
      <c r="A28" s="6" t="s">
        <v>16</v>
      </c>
      <c r="B28" s="7" t="s">
        <v>24</v>
      </c>
      <c r="C28" s="7" t="s">
        <v>25</v>
      </c>
      <c r="D28" s="7" t="s">
        <v>26</v>
      </c>
      <c r="E28" s="8" t="s">
        <v>27</v>
      </c>
    </row>
    <row r="29" spans="1:6" x14ac:dyDescent="0.25">
      <c r="A29" s="9" t="s">
        <v>17</v>
      </c>
      <c r="B29" s="10"/>
      <c r="C29" s="10"/>
      <c r="D29" s="10"/>
      <c r="E29" s="19"/>
    </row>
    <row r="30" spans="1:6" x14ac:dyDescent="0.25">
      <c r="A30" s="11" t="s">
        <v>18</v>
      </c>
      <c r="B30" s="10"/>
      <c r="C30" s="10"/>
      <c r="D30" s="10"/>
      <c r="E30" s="19"/>
    </row>
    <row r="31" spans="1:6" x14ac:dyDescent="0.25">
      <c r="A31" s="11" t="s">
        <v>19</v>
      </c>
      <c r="B31" s="10"/>
      <c r="C31" s="12"/>
      <c r="D31" s="10"/>
      <c r="E31" s="19"/>
    </row>
    <row r="32" spans="1:6" x14ac:dyDescent="0.25">
      <c r="A32" s="11" t="s">
        <v>20</v>
      </c>
      <c r="B32" s="12"/>
      <c r="C32" s="12"/>
      <c r="D32" s="12"/>
      <c r="E32" s="19"/>
    </row>
    <row r="33" spans="1:5" x14ac:dyDescent="0.25">
      <c r="A33" s="11" t="s">
        <v>21</v>
      </c>
      <c r="B33" s="12"/>
      <c r="C33" s="12"/>
      <c r="D33" s="12"/>
      <c r="E33" s="20"/>
    </row>
    <row r="34" spans="1:5" x14ac:dyDescent="0.25">
      <c r="A34" s="11" t="s">
        <v>22</v>
      </c>
      <c r="B34" s="12"/>
      <c r="C34" s="12"/>
      <c r="D34" s="12"/>
      <c r="E34" s="20"/>
    </row>
    <row r="35" spans="1:5" ht="15.75" thickBot="1" x14ac:dyDescent="0.3">
      <c r="A35" s="21" t="s">
        <v>23</v>
      </c>
      <c r="B35" s="12"/>
      <c r="C35" s="14"/>
      <c r="D35" s="12"/>
      <c r="E35" s="22"/>
    </row>
    <row r="36" spans="1:5" ht="15.75" thickBot="1" x14ac:dyDescent="0.3">
      <c r="A36" s="6" t="s">
        <v>14</v>
      </c>
      <c r="B36" s="7">
        <f>SUM(B29:B35)</f>
        <v>0</v>
      </c>
      <c r="C36" s="7">
        <f t="shared" ref="C36:E36" si="1">SUM(C29:C35)</f>
        <v>0</v>
      </c>
      <c r="D36" s="7">
        <f t="shared" si="1"/>
        <v>0</v>
      </c>
      <c r="E36" s="8">
        <f t="shared" si="1"/>
        <v>0</v>
      </c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zoomScale="80" zoomScaleNormal="80" workbookViewId="0">
      <selection activeCell="B10" sqref="B10:F21"/>
    </sheetView>
  </sheetViews>
  <sheetFormatPr defaultRowHeight="15" x14ac:dyDescent="0.25"/>
  <cols>
    <col min="1" max="1" width="16.85546875" style="4" customWidth="1"/>
    <col min="2" max="16384" width="9.140625" style="4"/>
  </cols>
  <sheetData>
    <row r="1" spans="1:30" s="2" customFormat="1" ht="1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8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2" customFormat="1" ht="16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2" customFormat="1" ht="20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6.25" x14ac:dyDescent="0.4">
      <c r="A5" s="3"/>
    </row>
    <row r="7" spans="1:30" x14ac:dyDescent="0.25">
      <c r="A7" s="5" t="s">
        <v>28</v>
      </c>
    </row>
    <row r="8" spans="1:30" ht="15.75" thickBot="1" x14ac:dyDescent="0.3">
      <c r="A8" s="5" t="s">
        <v>30</v>
      </c>
    </row>
    <row r="9" spans="1:30" ht="15.75" thickBot="1" x14ac:dyDescent="0.3">
      <c r="A9" s="6" t="s">
        <v>13</v>
      </c>
      <c r="B9" s="7">
        <v>2010</v>
      </c>
      <c r="C9" s="7">
        <v>2011</v>
      </c>
      <c r="D9" s="7">
        <v>2012</v>
      </c>
      <c r="E9" s="7">
        <v>2013</v>
      </c>
      <c r="F9" s="8">
        <v>2014</v>
      </c>
    </row>
    <row r="10" spans="1:30" x14ac:dyDescent="0.25">
      <c r="A10" s="9" t="s">
        <v>2</v>
      </c>
      <c r="B10" s="10"/>
      <c r="C10" s="10"/>
      <c r="D10" s="10"/>
      <c r="E10" s="10"/>
      <c r="F10" s="10"/>
    </row>
    <row r="11" spans="1:30" x14ac:dyDescent="0.25">
      <c r="A11" s="11" t="s">
        <v>1</v>
      </c>
      <c r="B11" s="12"/>
      <c r="C11" s="12"/>
      <c r="D11" s="12"/>
      <c r="E11" s="12"/>
      <c r="F11" s="12"/>
    </row>
    <row r="12" spans="1:30" x14ac:dyDescent="0.25">
      <c r="A12" s="11" t="s">
        <v>3</v>
      </c>
      <c r="B12" s="12"/>
      <c r="C12" s="12"/>
      <c r="D12" s="12"/>
      <c r="E12" s="12"/>
      <c r="F12" s="12"/>
    </row>
    <row r="13" spans="1:30" x14ac:dyDescent="0.25">
      <c r="A13" s="11" t="s">
        <v>4</v>
      </c>
      <c r="B13" s="12"/>
      <c r="C13" s="12"/>
      <c r="D13" s="12"/>
      <c r="E13" s="12"/>
      <c r="F13" s="12"/>
    </row>
    <row r="14" spans="1:30" x14ac:dyDescent="0.25">
      <c r="A14" s="11" t="s">
        <v>5</v>
      </c>
      <c r="B14" s="12"/>
      <c r="C14" s="12"/>
      <c r="D14" s="12"/>
      <c r="E14" s="12"/>
      <c r="F14" s="12"/>
    </row>
    <row r="15" spans="1:30" x14ac:dyDescent="0.25">
      <c r="A15" s="11" t="s">
        <v>6</v>
      </c>
      <c r="B15" s="12"/>
      <c r="C15" s="12"/>
      <c r="D15" s="12"/>
      <c r="E15" s="12"/>
      <c r="F15" s="12"/>
    </row>
    <row r="16" spans="1:30" x14ac:dyDescent="0.25">
      <c r="A16" s="11" t="s">
        <v>7</v>
      </c>
      <c r="B16" s="12"/>
      <c r="C16" s="12"/>
      <c r="D16" s="12"/>
      <c r="E16" s="12"/>
      <c r="F16" s="12"/>
    </row>
    <row r="17" spans="1:6" x14ac:dyDescent="0.25">
      <c r="A17" s="11" t="s">
        <v>8</v>
      </c>
      <c r="B17" s="12"/>
      <c r="C17" s="12"/>
      <c r="D17" s="12"/>
      <c r="E17" s="12"/>
      <c r="F17" s="12"/>
    </row>
    <row r="18" spans="1:6" x14ac:dyDescent="0.25">
      <c r="A18" s="11" t="s">
        <v>9</v>
      </c>
      <c r="B18" s="12"/>
      <c r="C18" s="12"/>
      <c r="D18" s="12"/>
      <c r="E18" s="12"/>
      <c r="F18" s="12"/>
    </row>
    <row r="19" spans="1:6" x14ac:dyDescent="0.25">
      <c r="A19" s="11" t="s">
        <v>10</v>
      </c>
      <c r="B19" s="12"/>
      <c r="C19" s="12"/>
      <c r="D19" s="12"/>
      <c r="E19" s="12"/>
      <c r="F19" s="12"/>
    </row>
    <row r="20" spans="1:6" x14ac:dyDescent="0.25">
      <c r="A20" s="11" t="s">
        <v>11</v>
      </c>
      <c r="B20" s="12"/>
      <c r="C20" s="12"/>
      <c r="D20" s="12"/>
      <c r="E20" s="12"/>
      <c r="F20" s="12"/>
    </row>
    <row r="21" spans="1:6" ht="15.75" thickBot="1" x14ac:dyDescent="0.3">
      <c r="A21" s="13" t="s">
        <v>12</v>
      </c>
      <c r="B21" s="14"/>
      <c r="C21" s="14"/>
      <c r="D21" s="14"/>
      <c r="E21" s="14"/>
      <c r="F21" s="14"/>
    </row>
    <row r="22" spans="1:6" ht="15.75" thickBot="1" x14ac:dyDescent="0.3">
      <c r="A22" s="15" t="s">
        <v>14</v>
      </c>
      <c r="B22" s="16">
        <f>SUM(B10:B21)</f>
        <v>0</v>
      </c>
      <c r="C22" s="17">
        <f t="shared" ref="C22:F22" si="0">SUM(C10:C21)</f>
        <v>0</v>
      </c>
      <c r="D22" s="17">
        <f t="shared" si="0"/>
        <v>0</v>
      </c>
      <c r="E22" s="17">
        <f t="shared" si="0"/>
        <v>0</v>
      </c>
      <c r="F22" s="18">
        <f t="shared" si="0"/>
        <v>0</v>
      </c>
    </row>
    <row r="26" spans="1:6" x14ac:dyDescent="0.25">
      <c r="A26" s="5"/>
      <c r="B26" s="5"/>
      <c r="C26" s="5"/>
      <c r="D26" s="5"/>
      <c r="E26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zoomScale="90" zoomScaleNormal="90" workbookViewId="0">
      <selection activeCell="B10" sqref="B10:F21"/>
    </sheetView>
  </sheetViews>
  <sheetFormatPr defaultRowHeight="15" x14ac:dyDescent="0.25"/>
  <cols>
    <col min="1" max="1" width="10.85546875" style="4" customWidth="1"/>
    <col min="2" max="16384" width="9.140625" style="4"/>
  </cols>
  <sheetData>
    <row r="1" spans="1:30" s="2" customFormat="1" ht="1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8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2" customFormat="1" ht="16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2" customFormat="1" ht="13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6.25" x14ac:dyDescent="0.4">
      <c r="A5" s="23"/>
    </row>
    <row r="7" spans="1:30" x14ac:dyDescent="0.25">
      <c r="A7" s="5" t="s">
        <v>29</v>
      </c>
    </row>
    <row r="8" spans="1:30" ht="15.75" thickBot="1" x14ac:dyDescent="0.3">
      <c r="A8" s="5" t="s">
        <v>30</v>
      </c>
    </row>
    <row r="9" spans="1:30" ht="15.75" thickBot="1" x14ac:dyDescent="0.3">
      <c r="A9" s="6" t="s">
        <v>13</v>
      </c>
      <c r="B9" s="7">
        <v>2010</v>
      </c>
      <c r="C9" s="7">
        <v>2011</v>
      </c>
      <c r="D9" s="7">
        <v>2012</v>
      </c>
      <c r="E9" s="7">
        <v>2013</v>
      </c>
      <c r="F9" s="8">
        <v>2014</v>
      </c>
    </row>
    <row r="10" spans="1:30" x14ac:dyDescent="0.25">
      <c r="A10" s="9" t="s">
        <v>2</v>
      </c>
      <c r="B10" s="10"/>
      <c r="C10" s="10"/>
      <c r="D10" s="10"/>
      <c r="E10" s="10"/>
      <c r="F10" s="10"/>
    </row>
    <row r="11" spans="1:30" x14ac:dyDescent="0.25">
      <c r="A11" s="11" t="s">
        <v>1</v>
      </c>
      <c r="B11" s="12"/>
      <c r="C11" s="12"/>
      <c r="D11" s="12"/>
      <c r="E11" s="12"/>
      <c r="F11" s="12"/>
    </row>
    <row r="12" spans="1:30" x14ac:dyDescent="0.25">
      <c r="A12" s="11" t="s">
        <v>3</v>
      </c>
      <c r="B12" s="12"/>
      <c r="C12" s="12"/>
      <c r="D12" s="12"/>
      <c r="E12" s="12"/>
      <c r="F12" s="12"/>
    </row>
    <row r="13" spans="1:30" x14ac:dyDescent="0.25">
      <c r="A13" s="11" t="s">
        <v>4</v>
      </c>
      <c r="B13" s="12"/>
      <c r="C13" s="12"/>
      <c r="D13" s="12"/>
      <c r="E13" s="12"/>
      <c r="F13" s="12"/>
    </row>
    <row r="14" spans="1:30" x14ac:dyDescent="0.25">
      <c r="A14" s="11" t="s">
        <v>5</v>
      </c>
      <c r="B14" s="12"/>
      <c r="C14" s="12"/>
      <c r="D14" s="12"/>
      <c r="E14" s="12"/>
      <c r="F14" s="12"/>
    </row>
    <row r="15" spans="1:30" x14ac:dyDescent="0.25">
      <c r="A15" s="11" t="s">
        <v>6</v>
      </c>
      <c r="B15" s="12"/>
      <c r="C15" s="12"/>
      <c r="D15" s="12"/>
      <c r="E15" s="12"/>
      <c r="F15" s="12"/>
    </row>
    <row r="16" spans="1:30" x14ac:dyDescent="0.25">
      <c r="A16" s="11" t="s">
        <v>7</v>
      </c>
      <c r="B16" s="12"/>
      <c r="C16" s="12"/>
      <c r="D16" s="12"/>
      <c r="E16" s="12"/>
      <c r="F16" s="12"/>
    </row>
    <row r="17" spans="1:6" x14ac:dyDescent="0.25">
      <c r="A17" s="11" t="s">
        <v>8</v>
      </c>
      <c r="B17" s="12"/>
      <c r="C17" s="12"/>
      <c r="D17" s="12"/>
      <c r="E17" s="12"/>
      <c r="F17" s="12"/>
    </row>
    <row r="18" spans="1:6" x14ac:dyDescent="0.25">
      <c r="A18" s="11" t="s">
        <v>9</v>
      </c>
      <c r="B18" s="12"/>
      <c r="C18" s="12"/>
      <c r="D18" s="12"/>
      <c r="E18" s="12"/>
      <c r="F18" s="12"/>
    </row>
    <row r="19" spans="1:6" x14ac:dyDescent="0.25">
      <c r="A19" s="11" t="s">
        <v>10</v>
      </c>
      <c r="B19" s="12"/>
      <c r="C19" s="12"/>
      <c r="D19" s="12"/>
      <c r="E19" s="12"/>
      <c r="F19" s="12"/>
    </row>
    <row r="20" spans="1:6" x14ac:dyDescent="0.25">
      <c r="A20" s="11" t="s">
        <v>11</v>
      </c>
      <c r="B20" s="12"/>
      <c r="C20" s="12"/>
      <c r="D20" s="12"/>
      <c r="E20" s="12"/>
      <c r="F20" s="12"/>
    </row>
    <row r="21" spans="1:6" ht="15.75" thickBot="1" x14ac:dyDescent="0.3">
      <c r="A21" s="13" t="s">
        <v>12</v>
      </c>
      <c r="B21" s="14"/>
      <c r="C21" s="14"/>
      <c r="D21" s="14"/>
      <c r="E21" s="14"/>
      <c r="F21" s="14"/>
    </row>
    <row r="22" spans="1:6" ht="15.75" thickBot="1" x14ac:dyDescent="0.3">
      <c r="A22" s="15" t="s">
        <v>14</v>
      </c>
      <c r="B22" s="16">
        <f>SUM(B10:B21)</f>
        <v>0</v>
      </c>
      <c r="C22" s="17">
        <f t="shared" ref="C22:F22" si="0">SUM(C10:C21)</f>
        <v>0</v>
      </c>
      <c r="D22" s="17">
        <f t="shared" si="0"/>
        <v>0</v>
      </c>
      <c r="E22" s="17">
        <f t="shared" si="0"/>
        <v>0</v>
      </c>
      <c r="F22" s="18">
        <f t="shared" si="0"/>
        <v>0</v>
      </c>
    </row>
    <row r="29" spans="1:6" x14ac:dyDescent="0.25">
      <c r="D29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zoomScale="90" zoomScaleNormal="90" workbookViewId="0">
      <selection activeCell="B10" sqref="B10:F21"/>
    </sheetView>
  </sheetViews>
  <sheetFormatPr defaultRowHeight="15" x14ac:dyDescent="0.25"/>
  <cols>
    <col min="1" max="1" width="13.140625" style="4" customWidth="1"/>
    <col min="2" max="16384" width="9.140625" style="4"/>
  </cols>
  <sheetData>
    <row r="1" spans="1:30" s="2" customFormat="1" ht="1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8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2" customFormat="1" ht="16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2" customFormat="1" ht="13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6.25" x14ac:dyDescent="0.4">
      <c r="A5" s="23"/>
    </row>
    <row r="7" spans="1:30" x14ac:dyDescent="0.25">
      <c r="A7" s="5" t="s">
        <v>80</v>
      </c>
    </row>
    <row r="8" spans="1:30" ht="15.75" thickBot="1" x14ac:dyDescent="0.3">
      <c r="A8" s="5" t="s">
        <v>30</v>
      </c>
    </row>
    <row r="9" spans="1:30" ht="15.75" thickBot="1" x14ac:dyDescent="0.3">
      <c r="A9" s="6" t="s">
        <v>13</v>
      </c>
      <c r="B9" s="7">
        <v>2010</v>
      </c>
      <c r="C9" s="7">
        <v>2011</v>
      </c>
      <c r="D9" s="7">
        <v>2012</v>
      </c>
      <c r="E9" s="7">
        <v>2013</v>
      </c>
      <c r="F9" s="8">
        <v>2014</v>
      </c>
    </row>
    <row r="10" spans="1:30" x14ac:dyDescent="0.25">
      <c r="A10" s="9" t="s">
        <v>2</v>
      </c>
      <c r="B10" s="10"/>
      <c r="C10" s="10"/>
      <c r="D10" s="10"/>
      <c r="E10" s="10"/>
      <c r="F10" s="10"/>
    </row>
    <row r="11" spans="1:30" x14ac:dyDescent="0.25">
      <c r="A11" s="11" t="s">
        <v>1</v>
      </c>
      <c r="B11" s="12"/>
      <c r="C11" s="12"/>
      <c r="D11" s="12"/>
      <c r="E11" s="12"/>
      <c r="F11" s="12"/>
    </row>
    <row r="12" spans="1:30" x14ac:dyDescent="0.25">
      <c r="A12" s="11" t="s">
        <v>3</v>
      </c>
      <c r="B12" s="12"/>
      <c r="C12" s="12"/>
      <c r="D12" s="12"/>
      <c r="E12" s="12"/>
      <c r="F12" s="12"/>
    </row>
    <row r="13" spans="1:30" x14ac:dyDescent="0.25">
      <c r="A13" s="11" t="s">
        <v>4</v>
      </c>
      <c r="B13" s="12"/>
      <c r="C13" s="12"/>
      <c r="D13" s="12"/>
      <c r="E13" s="12"/>
      <c r="F13" s="12"/>
    </row>
    <row r="14" spans="1:30" x14ac:dyDescent="0.25">
      <c r="A14" s="11" t="s">
        <v>5</v>
      </c>
      <c r="B14" s="12"/>
      <c r="C14" s="12"/>
      <c r="D14" s="12"/>
      <c r="E14" s="12"/>
      <c r="F14" s="12"/>
    </row>
    <row r="15" spans="1:30" x14ac:dyDescent="0.25">
      <c r="A15" s="11" t="s">
        <v>6</v>
      </c>
      <c r="B15" s="12"/>
      <c r="C15" s="12"/>
      <c r="D15" s="12"/>
      <c r="E15" s="12"/>
      <c r="F15" s="12"/>
    </row>
    <row r="16" spans="1:30" x14ac:dyDescent="0.25">
      <c r="A16" s="11" t="s">
        <v>7</v>
      </c>
      <c r="B16" s="12"/>
      <c r="C16" s="12"/>
      <c r="D16" s="12"/>
      <c r="E16" s="12"/>
      <c r="F16" s="12"/>
    </row>
    <row r="17" spans="1:6" x14ac:dyDescent="0.25">
      <c r="A17" s="11" t="s">
        <v>8</v>
      </c>
      <c r="B17" s="12"/>
      <c r="C17" s="12"/>
      <c r="D17" s="12"/>
      <c r="E17" s="12"/>
      <c r="F17" s="12"/>
    </row>
    <row r="18" spans="1:6" x14ac:dyDescent="0.25">
      <c r="A18" s="11" t="s">
        <v>9</v>
      </c>
      <c r="B18" s="12"/>
      <c r="C18" s="12"/>
      <c r="D18" s="12"/>
      <c r="E18" s="12"/>
      <c r="F18" s="12"/>
    </row>
    <row r="19" spans="1:6" x14ac:dyDescent="0.25">
      <c r="A19" s="11" t="s">
        <v>10</v>
      </c>
      <c r="B19" s="12"/>
      <c r="C19" s="12"/>
      <c r="D19" s="12"/>
      <c r="E19" s="12"/>
      <c r="F19" s="12"/>
    </row>
    <row r="20" spans="1:6" x14ac:dyDescent="0.25">
      <c r="A20" s="11" t="s">
        <v>11</v>
      </c>
      <c r="B20" s="12"/>
      <c r="C20" s="12"/>
      <c r="D20" s="12"/>
      <c r="E20" s="12"/>
      <c r="F20" s="12"/>
    </row>
    <row r="21" spans="1:6" ht="15.75" thickBot="1" x14ac:dyDescent="0.3">
      <c r="A21" s="13" t="s">
        <v>12</v>
      </c>
      <c r="B21" s="14"/>
      <c r="C21" s="14"/>
      <c r="D21" s="14"/>
      <c r="E21" s="14"/>
      <c r="F21" s="14"/>
    </row>
    <row r="22" spans="1:6" ht="15.75" thickBot="1" x14ac:dyDescent="0.3">
      <c r="A22" s="15" t="s">
        <v>14</v>
      </c>
      <c r="B22" s="16">
        <f>SUM(B10:B21)</f>
        <v>0</v>
      </c>
      <c r="C22" s="17">
        <f t="shared" ref="C22:F22" si="0">SUM(C10:C21)</f>
        <v>0</v>
      </c>
      <c r="D22" s="17">
        <f t="shared" si="0"/>
        <v>0</v>
      </c>
      <c r="E22" s="17">
        <f t="shared" si="0"/>
        <v>0</v>
      </c>
      <c r="F22" s="18">
        <f t="shared" si="0"/>
        <v>0</v>
      </c>
    </row>
    <row r="36" spans="13:13" x14ac:dyDescent="0.25">
      <c r="M36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workbookViewId="0">
      <selection activeCell="B12" sqref="B12"/>
    </sheetView>
  </sheetViews>
  <sheetFormatPr defaultRowHeight="15" x14ac:dyDescent="0.25"/>
  <cols>
    <col min="1" max="1" width="13.140625" style="4" customWidth="1"/>
    <col min="2" max="16384" width="9.140625" style="4"/>
  </cols>
  <sheetData>
    <row r="1" spans="1:30" s="2" customFormat="1" ht="1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8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2" customFormat="1" ht="16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2" customFormat="1" ht="13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6.25" x14ac:dyDescent="0.4">
      <c r="A5" s="23"/>
    </row>
    <row r="7" spans="1:30" x14ac:dyDescent="0.25">
      <c r="A7" s="5" t="s">
        <v>31</v>
      </c>
    </row>
    <row r="8" spans="1:30" ht="15.75" thickBot="1" x14ac:dyDescent="0.3">
      <c r="A8" s="5" t="s">
        <v>30</v>
      </c>
    </row>
    <row r="9" spans="1:30" ht="15.75" thickBot="1" x14ac:dyDescent="0.3">
      <c r="A9" s="6" t="s">
        <v>13</v>
      </c>
      <c r="B9" s="7">
        <v>2010</v>
      </c>
      <c r="C9" s="7">
        <v>2011</v>
      </c>
      <c r="D9" s="7">
        <v>2012</v>
      </c>
      <c r="E9" s="7">
        <v>2013</v>
      </c>
      <c r="F9" s="8">
        <v>2014</v>
      </c>
    </row>
    <row r="10" spans="1:30" x14ac:dyDescent="0.25">
      <c r="A10" s="9" t="s">
        <v>2</v>
      </c>
      <c r="B10" s="10">
        <f>El!B10+Fjärrvärme!B10+Olja!B10+'Övrig energianvändning'!B10</f>
        <v>0</v>
      </c>
      <c r="C10" s="10">
        <f>El!C10+Fjärrvärme!C10+Olja!C10+'Övrig energianvändning'!C10</f>
        <v>0</v>
      </c>
      <c r="D10" s="10">
        <f>El!D10+Fjärrvärme!D10+Olja!D10+'Övrig energianvändning'!D10</f>
        <v>0</v>
      </c>
      <c r="E10" s="10">
        <f>El!E10+Fjärrvärme!E10+Olja!E10+'Övrig energianvändning'!E10</f>
        <v>0</v>
      </c>
      <c r="F10" s="10">
        <f>El!F10+Fjärrvärme!F10+Olja!F10+'Övrig energianvändning'!F10</f>
        <v>0</v>
      </c>
    </row>
    <row r="11" spans="1:30" x14ac:dyDescent="0.25">
      <c r="A11" s="11" t="s">
        <v>1</v>
      </c>
      <c r="B11" s="10">
        <f>El!B11+Fjärrvärme!B11+Olja!B11+'Övrig energianvändning'!B11</f>
        <v>0</v>
      </c>
      <c r="C11" s="10">
        <f>El!C11+Fjärrvärme!C11+Olja!C11+'Övrig energianvändning'!C11</f>
        <v>0</v>
      </c>
      <c r="D11" s="10">
        <f>El!D11+Fjärrvärme!D11+Olja!D11+'Övrig energianvändning'!D11</f>
        <v>0</v>
      </c>
      <c r="E11" s="10">
        <f>El!E11+Fjärrvärme!E11+Olja!E11+'Övrig energianvändning'!E11</f>
        <v>0</v>
      </c>
      <c r="F11" s="10">
        <f>El!F11+Fjärrvärme!F11+Olja!F11+'Övrig energianvändning'!F11</f>
        <v>0</v>
      </c>
    </row>
    <row r="12" spans="1:30" x14ac:dyDescent="0.25">
      <c r="A12" s="11" t="s">
        <v>3</v>
      </c>
      <c r="B12" s="10">
        <f>El!B12+Fjärrvärme!B12+Olja!B12+'Övrig energianvändning'!B12</f>
        <v>0</v>
      </c>
      <c r="C12" s="10">
        <f>El!C12+Fjärrvärme!C12+Olja!C12+'Övrig energianvändning'!C12</f>
        <v>0</v>
      </c>
      <c r="D12" s="10">
        <f>El!D12+Fjärrvärme!D12+Olja!D12+'Övrig energianvändning'!D12</f>
        <v>0</v>
      </c>
      <c r="E12" s="10">
        <f>El!E12+Fjärrvärme!E12+Olja!E12+'Övrig energianvändning'!E12</f>
        <v>0</v>
      </c>
      <c r="F12" s="10">
        <f>El!F12+Fjärrvärme!F12+Olja!F12+'Övrig energianvändning'!F12</f>
        <v>0</v>
      </c>
    </row>
    <row r="13" spans="1:30" x14ac:dyDescent="0.25">
      <c r="A13" s="11" t="s">
        <v>4</v>
      </c>
      <c r="B13" s="10">
        <f>El!B13+Fjärrvärme!B13+Olja!B13+'Övrig energianvändning'!B13</f>
        <v>0</v>
      </c>
      <c r="C13" s="10">
        <f>El!C13+Fjärrvärme!C13+Olja!C13+'Övrig energianvändning'!C13</f>
        <v>0</v>
      </c>
      <c r="D13" s="10">
        <f>El!D13+Fjärrvärme!D13+Olja!D13+'Övrig energianvändning'!D13</f>
        <v>0</v>
      </c>
      <c r="E13" s="10">
        <f>El!E13+Fjärrvärme!E13+Olja!E13+'Övrig energianvändning'!E13</f>
        <v>0</v>
      </c>
      <c r="F13" s="10">
        <f>El!F13+Fjärrvärme!F13+Olja!F13+'Övrig energianvändning'!F13</f>
        <v>0</v>
      </c>
    </row>
    <row r="14" spans="1:30" x14ac:dyDescent="0.25">
      <c r="A14" s="11" t="s">
        <v>5</v>
      </c>
      <c r="B14" s="10">
        <f>El!B14+Fjärrvärme!B14+Olja!B14+'Övrig energianvändning'!B14</f>
        <v>0</v>
      </c>
      <c r="C14" s="10">
        <f>El!C14+Fjärrvärme!C14+Olja!C14+'Övrig energianvändning'!C14</f>
        <v>0</v>
      </c>
      <c r="D14" s="10">
        <f>El!D14+Fjärrvärme!D14+Olja!D14+'Övrig energianvändning'!D14</f>
        <v>0</v>
      </c>
      <c r="E14" s="10">
        <f>El!E14+Fjärrvärme!E14+Olja!E14+'Övrig energianvändning'!E14</f>
        <v>0</v>
      </c>
      <c r="F14" s="10">
        <f>El!F14+Fjärrvärme!F14+Olja!F14+'Övrig energianvändning'!F14</f>
        <v>0</v>
      </c>
    </row>
    <row r="15" spans="1:30" x14ac:dyDescent="0.25">
      <c r="A15" s="11" t="s">
        <v>6</v>
      </c>
      <c r="B15" s="10">
        <f>El!B15+Fjärrvärme!B15+Olja!B15+'Övrig energianvändning'!B15</f>
        <v>0</v>
      </c>
      <c r="C15" s="10">
        <f>El!C15+Fjärrvärme!C15+Olja!C15+'Övrig energianvändning'!C15</f>
        <v>0</v>
      </c>
      <c r="D15" s="10">
        <f>El!D15+Fjärrvärme!D15+Olja!D15+'Övrig energianvändning'!D15</f>
        <v>0</v>
      </c>
      <c r="E15" s="10">
        <f>El!E15+Fjärrvärme!E15+Olja!E15+'Övrig energianvändning'!E15</f>
        <v>0</v>
      </c>
      <c r="F15" s="10">
        <f>El!F15+Fjärrvärme!F15+Olja!F15+'Övrig energianvändning'!F15</f>
        <v>0</v>
      </c>
    </row>
    <row r="16" spans="1:30" x14ac:dyDescent="0.25">
      <c r="A16" s="11" t="s">
        <v>7</v>
      </c>
      <c r="B16" s="10">
        <f>El!B16+Fjärrvärme!B16+Olja!B16+'Övrig energianvändning'!B16</f>
        <v>0</v>
      </c>
      <c r="C16" s="10">
        <f>El!C16+Fjärrvärme!C16+Olja!C16+'Övrig energianvändning'!C16</f>
        <v>0</v>
      </c>
      <c r="D16" s="10">
        <f>El!D16+Fjärrvärme!D16+Olja!D16+'Övrig energianvändning'!D16</f>
        <v>0</v>
      </c>
      <c r="E16" s="10">
        <f>El!E16+Fjärrvärme!E16+Olja!E16+'Övrig energianvändning'!E16</f>
        <v>0</v>
      </c>
      <c r="F16" s="10">
        <f>El!F16+Fjärrvärme!F16+Olja!F16+'Övrig energianvändning'!F16</f>
        <v>0</v>
      </c>
    </row>
    <row r="17" spans="1:6" x14ac:dyDescent="0.25">
      <c r="A17" s="11" t="s">
        <v>8</v>
      </c>
      <c r="B17" s="10">
        <f>El!B17+Fjärrvärme!B17+Olja!B17+'Övrig energianvändning'!B17</f>
        <v>0</v>
      </c>
      <c r="C17" s="10">
        <f>El!C17+Fjärrvärme!C17+Olja!C17+'Övrig energianvändning'!C17</f>
        <v>0</v>
      </c>
      <c r="D17" s="10">
        <f>El!D17+Fjärrvärme!D17+Olja!D17+'Övrig energianvändning'!D17</f>
        <v>0</v>
      </c>
      <c r="E17" s="10">
        <f>El!E17+Fjärrvärme!E17+Olja!E17+'Övrig energianvändning'!E17</f>
        <v>0</v>
      </c>
      <c r="F17" s="10">
        <f>El!F17+Fjärrvärme!F17+Olja!F17+'Övrig energianvändning'!F17</f>
        <v>0</v>
      </c>
    </row>
    <row r="18" spans="1:6" x14ac:dyDescent="0.25">
      <c r="A18" s="11" t="s">
        <v>9</v>
      </c>
      <c r="B18" s="10">
        <f>El!B18+Fjärrvärme!B18+Olja!B18+'Övrig energianvändning'!B18</f>
        <v>0</v>
      </c>
      <c r="C18" s="10">
        <f>El!C18+Fjärrvärme!C18+Olja!C18+'Övrig energianvändning'!C18</f>
        <v>0</v>
      </c>
      <c r="D18" s="10">
        <f>El!D18+Fjärrvärme!D18+Olja!D18+'Övrig energianvändning'!D18</f>
        <v>0</v>
      </c>
      <c r="E18" s="10">
        <f>El!E18+Fjärrvärme!E18+Olja!E18+'Övrig energianvändning'!E18</f>
        <v>0</v>
      </c>
      <c r="F18" s="10">
        <f>El!F18+Fjärrvärme!F18+Olja!F18+'Övrig energianvändning'!F18</f>
        <v>0</v>
      </c>
    </row>
    <row r="19" spans="1:6" x14ac:dyDescent="0.25">
      <c r="A19" s="11" t="s">
        <v>10</v>
      </c>
      <c r="B19" s="10">
        <f>El!B19+Fjärrvärme!B19+Olja!B19+'Övrig energianvändning'!B19</f>
        <v>0</v>
      </c>
      <c r="C19" s="10">
        <f>El!C19+Fjärrvärme!C19+Olja!C19+'Övrig energianvändning'!C19</f>
        <v>0</v>
      </c>
      <c r="D19" s="10">
        <f>El!D19+Fjärrvärme!D19+Olja!D19+'Övrig energianvändning'!D19</f>
        <v>0</v>
      </c>
      <c r="E19" s="10">
        <f>El!E19+Fjärrvärme!E19+Olja!E19+'Övrig energianvändning'!E19</f>
        <v>0</v>
      </c>
      <c r="F19" s="10">
        <f>El!F19+Fjärrvärme!F19+Olja!F19+'Övrig energianvändning'!F19</f>
        <v>0</v>
      </c>
    </row>
    <row r="20" spans="1:6" x14ac:dyDescent="0.25">
      <c r="A20" s="11" t="s">
        <v>11</v>
      </c>
      <c r="B20" s="10">
        <f>El!B20+Fjärrvärme!B20+Olja!B20+'Övrig energianvändning'!B20</f>
        <v>0</v>
      </c>
      <c r="C20" s="10">
        <f>El!C20+Fjärrvärme!C20+Olja!C20+'Övrig energianvändning'!C20</f>
        <v>0</v>
      </c>
      <c r="D20" s="10">
        <f>El!D20+Fjärrvärme!D20+Olja!D20+'Övrig energianvändning'!D20</f>
        <v>0</v>
      </c>
      <c r="E20" s="10">
        <f>El!E20+Fjärrvärme!E20+Olja!E20+'Övrig energianvändning'!E20</f>
        <v>0</v>
      </c>
      <c r="F20" s="10">
        <f>El!F20+Fjärrvärme!F20+Olja!F20+'Övrig energianvändning'!F20</f>
        <v>0</v>
      </c>
    </row>
    <row r="21" spans="1:6" ht="15.75" thickBot="1" x14ac:dyDescent="0.3">
      <c r="A21" s="13" t="s">
        <v>12</v>
      </c>
      <c r="B21" s="10">
        <f>El!B21+Fjärrvärme!B21+Olja!B21+'Övrig energianvändning'!B21</f>
        <v>0</v>
      </c>
      <c r="C21" s="10">
        <f>El!C21+Fjärrvärme!C21+Olja!C21+'Övrig energianvändning'!C21</f>
        <v>0</v>
      </c>
      <c r="D21" s="10">
        <f>El!D21+Fjärrvärme!D21+Olja!D21+'Övrig energianvändning'!D21</f>
        <v>0</v>
      </c>
      <c r="E21" s="10">
        <f>El!E21+Fjärrvärme!E21+Olja!E21+'Övrig energianvändning'!E21</f>
        <v>0</v>
      </c>
      <c r="F21" s="10">
        <f>El!F21+Fjärrvärme!F21+Olja!F21+'Övrig energianvändning'!F21</f>
        <v>0</v>
      </c>
    </row>
    <row r="22" spans="1:6" ht="15.75" thickBot="1" x14ac:dyDescent="0.3">
      <c r="A22" s="15" t="s">
        <v>14</v>
      </c>
      <c r="B22" s="16">
        <f>SUM(B10:B21)</f>
        <v>0</v>
      </c>
      <c r="C22" s="17">
        <f t="shared" ref="C22:F22" si="0">SUM(C10:C21)</f>
        <v>0</v>
      </c>
      <c r="D22" s="17">
        <f t="shared" si="0"/>
        <v>0</v>
      </c>
      <c r="E22" s="17">
        <f t="shared" si="0"/>
        <v>0</v>
      </c>
      <c r="F22" s="18">
        <f t="shared" si="0"/>
        <v>0</v>
      </c>
    </row>
    <row r="36" spans="13:13" x14ac:dyDescent="0.25">
      <c r="M36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Bakgrundsdata</vt:lpstr>
      <vt:lpstr>El</vt:lpstr>
      <vt:lpstr>Fjärrvärme</vt:lpstr>
      <vt:lpstr>Olja</vt:lpstr>
      <vt:lpstr>Övrig energianvändning</vt:lpstr>
      <vt:lpstr>Energiuppföljning totalt</vt:lpstr>
    </vt:vector>
  </TitlesOfParts>
  <Company>Asplan Viak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Kristin Jonson</cp:lastModifiedBy>
  <dcterms:created xsi:type="dcterms:W3CDTF">2013-11-04T11:38:27Z</dcterms:created>
  <dcterms:modified xsi:type="dcterms:W3CDTF">2014-06-26T12:13:39Z</dcterms:modified>
</cp:coreProperties>
</file>